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67D2309A-AED8-47F8-A89D-FF2A155CBCB7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EJECUCIONES PRESUPUESTARIAS" sheetId="8" state="hidden" r:id="rId1"/>
    <sheet name="GRAFICO" sheetId="3" r:id="rId2"/>
    <sheet name="EJECUCIÓN PRESUPUESTARIA" sheetId="7" r:id="rId3"/>
    <sheet name="METADATOS" sheetId="9" r:id="rId4"/>
  </sheets>
  <definedNames>
    <definedName name="_xlnm.Print_Area" localSheetId="2">'EJECUCIÓN PRESUPUESTARIA'!$A$1:$J$149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7" l="1"/>
  <c r="H140" i="7"/>
  <c r="E143" i="7"/>
  <c r="E140" i="7"/>
  <c r="G143" i="7"/>
  <c r="G142" i="7"/>
  <c r="G141" i="7"/>
  <c r="G140" i="7"/>
  <c r="G139" i="7"/>
  <c r="G137" i="7"/>
  <c r="G138" i="7"/>
  <c r="E137" i="7"/>
  <c r="G136" i="7"/>
  <c r="G135" i="7"/>
  <c r="G134" i="7"/>
  <c r="G133" i="7"/>
  <c r="G131" i="7"/>
  <c r="G132" i="7"/>
  <c r="F134" i="7"/>
  <c r="E134" i="7"/>
  <c r="E131" i="7"/>
  <c r="G130" i="7"/>
  <c r="G129" i="7"/>
  <c r="G128" i="7"/>
  <c r="G127" i="7"/>
  <c r="G126" i="7"/>
  <c r="G125" i="7"/>
  <c r="H137" i="7" l="1"/>
  <c r="H134" i="7"/>
  <c r="E128" i="7"/>
  <c r="H131" i="7" s="1"/>
  <c r="G124" i="7"/>
  <c r="E125" i="7"/>
  <c r="E122" i="7"/>
  <c r="G123" i="7"/>
  <c r="G117" i="7"/>
  <c r="G118" i="7"/>
  <c r="G119" i="7"/>
  <c r="G120" i="7"/>
  <c r="G116" i="7"/>
  <c r="G122" i="7"/>
  <c r="F122" i="7"/>
  <c r="I134" i="7" s="1"/>
  <c r="E119" i="7"/>
  <c r="H125" i="7" l="1"/>
  <c r="H128" i="7"/>
  <c r="H122" i="7"/>
  <c r="G115" i="7"/>
  <c r="E116" i="7" l="1"/>
  <c r="H119" i="7" s="1"/>
  <c r="G113" i="7" l="1"/>
  <c r="G114" i="7"/>
  <c r="G111" i="7"/>
  <c r="G112" i="7"/>
  <c r="E113" i="7" l="1"/>
  <c r="H116" i="7" s="1"/>
  <c r="G110" i="7" l="1"/>
  <c r="G109" i="7"/>
  <c r="G108" i="7"/>
  <c r="F110" i="7"/>
  <c r="I122" i="7" s="1"/>
  <c r="E110" i="7"/>
  <c r="H113" i="7" s="1"/>
  <c r="H110" i="7" l="1"/>
  <c r="G107" i="7"/>
  <c r="G105" i="7" l="1"/>
  <c r="G106" i="7"/>
  <c r="G104" i="7"/>
  <c r="G89" i="7" l="1"/>
  <c r="G88" i="7"/>
  <c r="G87" i="7"/>
  <c r="E89" i="7"/>
  <c r="G23" i="7" l="1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94" i="7"/>
  <c r="G95" i="7"/>
  <c r="G96" i="7"/>
  <c r="G97" i="7"/>
  <c r="G98" i="7"/>
  <c r="G99" i="7"/>
  <c r="G100" i="7"/>
  <c r="G101" i="7"/>
  <c r="G102" i="7"/>
  <c r="G103" i="7"/>
  <c r="G22" i="7"/>
  <c r="F98" i="7" l="1"/>
  <c r="F86" i="7"/>
  <c r="F74" i="7"/>
  <c r="F62" i="7"/>
  <c r="F50" i="7"/>
  <c r="F38" i="7"/>
  <c r="E101" i="7"/>
  <c r="E104" i="7"/>
  <c r="E98" i="7"/>
  <c r="E95" i="7"/>
  <c r="E92" i="7"/>
  <c r="H92" i="7" s="1"/>
  <c r="E86" i="7"/>
  <c r="H89" i="7" s="1"/>
  <c r="E83" i="7"/>
  <c r="E80" i="7"/>
  <c r="E77" i="7"/>
  <c r="E74" i="7"/>
  <c r="E71" i="7"/>
  <c r="E68" i="7"/>
  <c r="E65" i="7"/>
  <c r="E62" i="7"/>
  <c r="E59" i="7"/>
  <c r="E56" i="7"/>
  <c r="E53" i="7"/>
  <c r="E50" i="7"/>
  <c r="E47" i="7"/>
  <c r="E44" i="7"/>
  <c r="E41" i="7"/>
  <c r="E38" i="7"/>
  <c r="E35" i="7"/>
  <c r="E32" i="7"/>
  <c r="E29" i="7"/>
  <c r="E26" i="7"/>
  <c r="E23" i="7"/>
  <c r="H107" i="7" l="1"/>
  <c r="H104" i="7"/>
  <c r="F26" i="7"/>
  <c r="I38" i="7" s="1"/>
  <c r="I98" i="7"/>
  <c r="I110" i="7"/>
  <c r="H56" i="7"/>
  <c r="I62" i="7"/>
  <c r="H98" i="7"/>
  <c r="I74" i="7"/>
  <c r="H53" i="7"/>
  <c r="H38" i="7"/>
  <c r="H44" i="7"/>
  <c r="H62" i="7"/>
  <c r="H80" i="7"/>
  <c r="H35" i="7"/>
  <c r="H71" i="7"/>
  <c r="H74" i="7"/>
  <c r="H26" i="7"/>
  <c r="H29" i="7"/>
  <c r="H47" i="7"/>
  <c r="H65" i="7"/>
  <c r="H83" i="7"/>
  <c r="H41" i="7"/>
  <c r="H59" i="7"/>
  <c r="H77" i="7"/>
  <c r="I50" i="7"/>
  <c r="H32" i="7"/>
  <c r="H50" i="7"/>
  <c r="H68" i="7"/>
  <c r="H86" i="7"/>
  <c r="H101" i="7"/>
  <c r="I86" i="7"/>
</calcChain>
</file>

<file path=xl/sharedStrings.xml><?xml version="1.0" encoding="utf-8"?>
<sst xmlns="http://schemas.openxmlformats.org/spreadsheetml/2006/main" count="322" uniqueCount="69">
  <si>
    <t>Contraloría General de la República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</si>
  <si>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</si>
  <si>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</si>
  <si>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</si>
  <si>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</si>
  <si>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</si>
  <si>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</si>
  <si>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</si>
  <si>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</si>
  <si>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</si>
  <si>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</si>
  <si>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</si>
  <si>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</si>
  <si>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</si>
  <si>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</si>
  <si>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</si>
  <si>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</si>
  <si>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Departamento de Ayuntamientos</t>
  </si>
  <si>
    <t>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</si>
  <si>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</si>
  <si>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</si>
  <si>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</si>
  <si>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</si>
  <si>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</si>
  <si>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</si>
  <si>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</si>
  <si>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</si>
  <si>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</si>
  <si>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</si>
  <si>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</si>
  <si>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</si>
  <si>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Ayuntamientos</t>
  </si>
  <si>
    <t>Juntas Municipales</t>
  </si>
  <si>
    <t>Total de ejecuciones presupuestarias</t>
  </si>
  <si>
    <t>Tipo de Gobierno Local</t>
  </si>
  <si>
    <t>Revisión de Ejecuciones Presupuestarias</t>
  </si>
  <si>
    <t>-</t>
  </si>
  <si>
    <t>Ejecuciones Presupuestarias análizadas</t>
  </si>
  <si>
    <t>Tasa de crecimiento (%)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</si>
  <si>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</si>
  <si>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</si>
  <si>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</si>
  <si>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</si>
  <si>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</si>
  <si>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Tabla publicada:</t>
  </si>
  <si>
    <t>Tasa de crecimiento trimestral (acumulada):</t>
  </si>
  <si>
    <t>Tasa de crecimiento mensual:</t>
  </si>
  <si>
    <t>Tasa de crecimiento anual (acumulada):</t>
  </si>
  <si>
    <t>Presenta la cantidad de informes de ejecuciones presupuestarias de los Ayuntamientos y Juntas Municipales de la República Dominicana. También, muestra la acumulación trimestral y anual de estas cantidades, y su tasa de crecimiento.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</si>
  <si>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</si>
  <si>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</si>
  <si>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</si>
  <si>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Marco legal:</t>
  </si>
  <si>
    <t>•Estos presupuestos corresponden a los remitidos por los Ayuntamientos de los Municipios y del Distrito Nacional, previamente aprobados por sus salas capitulares, según el Artículo 71 de la Ley 423-06 de Presupuesto para el Sector Público.</t>
  </si>
  <si>
    <t>•Estos informes corresponden a la rendición de cuentas del debido recaudo, manejo e inversión de los fondos públicos por parte de los Ayuntamientos de los Municipios y del Distrito Nacional, que son remitidos a la Contraloría General de la República Dominicana, según el Artículo 73 de la Ley 423-06 de Presupuesto para el Sector Público.</t>
  </si>
  <si>
    <t>https://www.contraloria.gob.do/index.php/sobre-nosotros/marco-legal</t>
  </si>
  <si>
    <t>Departamento de Ayuntamientos, de la Contraloría General de la República Dominicana (CGR).</t>
  </si>
  <si>
    <t>Alcance:</t>
  </si>
  <si>
    <t>Ayuntamientos y Juntas Municipales de la República Dominicana.</t>
  </si>
  <si>
    <t xml:space="preserve">Indicadores </t>
  </si>
  <si>
    <t>Esctructura</t>
  </si>
  <si>
    <t>Análisis de ejeciciones presupuestarias de las entidades municipales</t>
  </si>
  <si>
    <t>METADATOS</t>
  </si>
  <si>
    <t>Producto:</t>
  </si>
  <si>
    <t>Ejecuciones presupuestarias analizadas.</t>
  </si>
  <si>
    <t>Fuente:</t>
  </si>
  <si>
    <t>Enero 2014- Septiembre 2024</t>
  </si>
  <si>
    <t>Yumilka Castro Urbán</t>
  </si>
  <si>
    <t>Encargada Departamento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</si>
</sst>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sz val="10"/>
      <color theme="1"/>
      <name val="Artifex CF Light"/>
      <family val="3"/>
    </font>
    <font>
      <sz val="11"/>
      <color theme="0"/>
      <name val="Artifex CF Light"/>
      <family val="3"/>
    </font>
    <font>
      <b/>
      <sz val="11"/>
      <color theme="0"/>
      <name val="Artifex CF Light"/>
      <family val="3"/>
    </font>
    <font>
      <sz val="11"/>
      <color theme="1"/>
      <name val="Calibri"/>
      <family val="2"/>
      <scheme val="minor"/>
    </font>
    <font>
      <b/>
      <sz val="12"/>
      <color theme="1"/>
      <name val="Artifex CF Light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5" fillId="0" borderId="1" xfId="0" applyFont="1" applyBorder="1"/>
    <xf numFmtId="0" fontId="1" fillId="0" borderId="0" xfId="0" applyFont="1"/>
    <xf numFmtId="0" fontId="1" fillId="0" borderId="14" xfId="0" applyFont="1" applyBorder="1"/>
    <xf numFmtId="0" fontId="1" fillId="0" borderId="11" xfId="0" applyFont="1" applyBorder="1"/>
    <xf numFmtId="0" fontId="1" fillId="0" borderId="18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/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0" borderId="20" xfId="0" applyFont="1" applyBorder="1"/>
    <xf numFmtId="0" fontId="2" fillId="0" borderId="1" xfId="0" applyFont="1" applyBorder="1" applyAlignment="1">
      <alignment horizontal="left" indent="3"/>
    </xf>
    <xf numFmtId="0" fontId="2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9" fontId="1" fillId="0" borderId="6" xfId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0" xfId="1" applyNumberFormat="1" applyFon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/>
    </xf>
    <xf numFmtId="164" fontId="1" fillId="0" borderId="19" xfId="1" applyNumberFormat="1" applyFont="1" applyBorder="1" applyAlignment="1">
      <alignment horizontal="right" vertical="center"/>
    </xf>
    <xf numFmtId="164" fontId="1" fillId="0" borderId="24" xfId="1" applyNumberFormat="1" applyFont="1" applyBorder="1" applyAlignment="1">
      <alignment horizontal="right" vertical="center"/>
    </xf>
    <xf numFmtId="164" fontId="1" fillId="0" borderId="25" xfId="1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right" vertical="center"/>
    </xf>
    <xf numFmtId="164" fontId="1" fillId="0" borderId="17" xfId="1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/>
    <xf numFmtId="164" fontId="1" fillId="0" borderId="6" xfId="1" applyNumberFormat="1" applyFont="1" applyBorder="1" applyAlignment="1">
      <alignment horizontal="center" vertical="center"/>
    </xf>
    <xf numFmtId="165" fontId="1" fillId="0" borderId="11" xfId="2" applyNumberFormat="1" applyFont="1" applyBorder="1" applyAlignment="1">
      <alignment horizontal="right" vertical="center"/>
    </xf>
    <xf numFmtId="9" fontId="1" fillId="0" borderId="24" xfId="1" applyFont="1" applyBorder="1" applyAlignment="1">
      <alignment horizontal="right" vertical="center"/>
    </xf>
    <xf numFmtId="9" fontId="1" fillId="0" borderId="6" xfId="1" applyFont="1" applyBorder="1" applyAlignment="1">
      <alignment horizontal="right" vertical="center"/>
    </xf>
    <xf numFmtId="9" fontId="1" fillId="0" borderId="7" xfId="1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29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7" xfId="0" applyFont="1" applyBorder="1"/>
    <xf numFmtId="0" fontId="6" fillId="2" borderId="3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" fillId="0" borderId="2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9" fontId="1" fillId="0" borderId="11" xfId="1" applyFont="1" applyBorder="1" applyAlignment="1">
      <alignment horizontal="right" vertical="center"/>
    </xf>
    <xf numFmtId="165" fontId="1" fillId="0" borderId="14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1" fillId="0" borderId="32" xfId="2" applyNumberFormat="1" applyFont="1" applyBorder="1" applyAlignment="1">
      <alignment horizontal="right" vertical="center"/>
    </xf>
    <xf numFmtId="0" fontId="1" fillId="0" borderId="35" xfId="0" applyFont="1" applyBorder="1"/>
    <xf numFmtId="0" fontId="1" fillId="0" borderId="36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9" fontId="1" fillId="3" borderId="0" xfId="1" applyFont="1" applyFill="1" applyBorder="1" applyAlignment="1">
      <alignment horizontal="right" vertical="center"/>
    </xf>
    <xf numFmtId="0" fontId="1" fillId="3" borderId="38" xfId="0" applyFont="1" applyFill="1" applyBorder="1"/>
    <xf numFmtId="0" fontId="1" fillId="3" borderId="38" xfId="0" applyFont="1" applyFill="1" applyBorder="1" applyAlignment="1">
      <alignment horizontal="right" vertical="center"/>
    </xf>
    <xf numFmtId="0" fontId="2" fillId="3" borderId="3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 wrapText="1"/>
    </xf>
    <xf numFmtId="0" fontId="1" fillId="0" borderId="39" xfId="0" applyFont="1" applyBorder="1"/>
    <xf numFmtId="0" fontId="1" fillId="0" borderId="37" xfId="0" applyFont="1" applyBorder="1"/>
    <xf numFmtId="0" fontId="1" fillId="0" borderId="4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164" fontId="1" fillId="0" borderId="46" xfId="1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3" borderId="1" xfId="1" applyNumberFormat="1" applyFont="1" applyFill="1" applyBorder="1" applyAlignment="1">
      <alignment horizontal="right" vertical="center"/>
    </xf>
    <xf numFmtId="164" fontId="1" fillId="3" borderId="2" xfId="1" applyNumberFormat="1" applyFont="1" applyFill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9" fontId="1" fillId="3" borderId="15" xfId="1" applyFont="1" applyFill="1" applyBorder="1" applyAlignment="1">
      <alignment horizontal="right" vertical="center"/>
    </xf>
    <xf numFmtId="9" fontId="1" fillId="3" borderId="38" xfId="1" applyFont="1" applyFill="1" applyBorder="1" applyAlignment="1">
      <alignment horizontal="right" vertical="center"/>
    </xf>
    <xf numFmtId="0" fontId="1" fillId="3" borderId="49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14" xfId="0" applyFont="1" applyFill="1" applyBorder="1"/>
    <xf numFmtId="0" fontId="1" fillId="3" borderId="5" xfId="0" applyFont="1" applyFill="1" applyBorder="1"/>
    <xf numFmtId="9" fontId="1" fillId="3" borderId="49" xfId="1" applyFont="1" applyFill="1" applyBorder="1" applyAlignment="1">
      <alignment horizontal="right" vertical="center"/>
    </xf>
    <xf numFmtId="9" fontId="1" fillId="3" borderId="7" xfId="1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9" fontId="1" fillId="3" borderId="14" xfId="1" applyFont="1" applyFill="1" applyBorder="1" applyAlignment="1">
      <alignment horizontal="right" vertical="center"/>
    </xf>
    <xf numFmtId="9" fontId="1" fillId="3" borderId="5" xfId="1" applyFont="1" applyFill="1" applyBorder="1" applyAlignment="1">
      <alignment horizontal="right" vertical="center"/>
    </xf>
    <xf numFmtId="0" fontId="1" fillId="3" borderId="11" xfId="0" applyFont="1" applyFill="1" applyBorder="1"/>
    <xf numFmtId="0" fontId="1" fillId="3" borderId="5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9" fontId="1" fillId="3" borderId="11" xfId="1" applyFont="1" applyFill="1" applyBorder="1" applyAlignment="1">
      <alignment horizontal="right" vertical="center"/>
    </xf>
    <xf numFmtId="0" fontId="1" fillId="3" borderId="32" xfId="0" applyFont="1" applyFill="1" applyBorder="1"/>
    <xf numFmtId="0" fontId="1" fillId="3" borderId="51" xfId="0" applyFont="1" applyFill="1" applyBorder="1" applyAlignment="1">
      <alignment horizontal="right" vertical="center"/>
    </xf>
    <xf numFmtId="0" fontId="1" fillId="3" borderId="32" xfId="0" applyFont="1" applyFill="1" applyBorder="1" applyAlignment="1">
      <alignment horizontal="right" vertical="center"/>
    </xf>
    <xf numFmtId="9" fontId="1" fillId="3" borderId="51" xfId="1" applyFont="1" applyFill="1" applyBorder="1" applyAlignment="1">
      <alignment horizontal="right" vertical="center"/>
    </xf>
    <xf numFmtId="9" fontId="1" fillId="3" borderId="32" xfId="1" applyFont="1" applyFill="1" applyBorder="1" applyAlignment="1">
      <alignment horizontal="right" vertical="center"/>
    </xf>
    <xf numFmtId="9" fontId="1" fillId="3" borderId="19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3" borderId="37" xfId="0" applyFont="1" applyFill="1" applyBorder="1"/>
    <xf numFmtId="0" fontId="1" fillId="3" borderId="39" xfId="0" applyFont="1" applyFill="1" applyBorder="1" applyAlignment="1">
      <alignment horizontal="right" vertical="center"/>
    </xf>
    <xf numFmtId="0" fontId="1" fillId="3" borderId="37" xfId="0" applyFont="1" applyFill="1" applyBorder="1" applyAlignment="1">
      <alignment horizontal="right" vertical="center"/>
    </xf>
    <xf numFmtId="9" fontId="1" fillId="3" borderId="39" xfId="1" applyFont="1" applyFill="1" applyBorder="1" applyAlignment="1">
      <alignment horizontal="right" vertical="center"/>
    </xf>
    <xf numFmtId="164" fontId="1" fillId="0" borderId="48" xfId="1" applyNumberFormat="1" applyFont="1" applyBorder="1" applyAlignment="1">
      <alignment horizontal="right" vertical="center"/>
    </xf>
    <xf numFmtId="9" fontId="1" fillId="3" borderId="37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1" fillId="0" borderId="4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Hipervínculo" xfId="3" builtinId="8"/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effectLst/>
                <a:latin typeface="Artifex CF Bold" panose="00000800000000000000" pitchFamily="50" charset="0"/>
                <a:ea typeface="+mn-ea"/>
                <a:cs typeface="+mn-cs"/>
              </a:defRPr>
            </a:pPr>
            <a:r>
              <a:rPr lang="es-DO" sz="1100">
                <a:solidFill>
                  <a:sysClr val="windowText" lastClr="000000"/>
                </a:solidFill>
                <a:latin typeface="Artifex CF Bold" panose="00000800000000000000" pitchFamily="50" charset="0"/>
              </a:rPr>
              <a:t>Recepción de Ejecuciones Presupuestarias, 2014- 2024.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effectLst/>
              <a:latin typeface="Artifex CF Bold" panose="000008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013441188002179E-3"/>
          <c:y val="0.13569374859724445"/>
          <c:w val="0.97967082972143349"/>
          <c:h val="0.62587208274674611"/>
        </c:manualLayout>
      </c:layout>
      <c:barChart>
        <c:barDir val="col"/>
        <c:grouping val="clustered"/>
        <c:varyColors val="0"/>
        <c:ser>
          <c:idx val="0"/>
          <c:order val="0"/>
          <c:tx>
            <c:v>Mensual</c:v>
          </c:tx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'EJECUCIÓN PRESUPUESTARIA'!$B$15:$C$143</c:f>
              <c:multiLvlStrCache>
                <c:ptCount val="12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  <c:pt idx="109">
                    <c:v>Febrero</c:v>
                  </c:pt>
                  <c:pt idx="110">
                    <c:v>Marzo</c:v>
                  </c:pt>
                  <c:pt idx="111">
                    <c:v>Abril</c:v>
                  </c:pt>
                  <c:pt idx="112">
                    <c:v>Mayo</c:v>
                  </c:pt>
                  <c:pt idx="113">
                    <c:v>Junio</c:v>
                  </c:pt>
                  <c:pt idx="114">
                    <c:v>Julio</c:v>
                  </c:pt>
                  <c:pt idx="115">
                    <c:v>Agosto</c:v>
                  </c:pt>
                  <c:pt idx="116">
                    <c:v>Septiembre</c:v>
                  </c:pt>
                  <c:pt idx="117">
                    <c:v>Octubre</c:v>
                  </c:pt>
                  <c:pt idx="118">
                    <c:v>Noviembre</c:v>
                  </c:pt>
                  <c:pt idx="119">
                    <c:v>Diciembre</c:v>
                  </c:pt>
                  <c:pt idx="120">
                    <c:v>Enero</c:v>
                  </c:pt>
                  <c:pt idx="121">
                    <c:v>Febrero</c:v>
                  </c:pt>
                  <c:pt idx="122">
                    <c:v>Marzo</c:v>
                  </c:pt>
                  <c:pt idx="123">
                    <c:v>Abril</c:v>
                  </c:pt>
                  <c:pt idx="124">
                    <c:v>Mayo</c:v>
                  </c:pt>
                  <c:pt idx="125">
                    <c:v>Junio</c:v>
                  </c:pt>
                  <c:pt idx="126">
                    <c:v>Julio</c:v>
                  </c:pt>
                  <c:pt idx="127">
                    <c:v>Agosto</c:v>
                  </c:pt>
                  <c:pt idx="128">
                    <c:v>Septiembre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  <c:pt idx="120">
                    <c:v>2024</c:v>
                  </c:pt>
                </c:lvl>
              </c:multiLvlStrCache>
            </c:multiLvlStrRef>
          </c:cat>
          <c:val>
            <c:numRef>
              <c:f>'EJECUCIÓN PRESUPUESTARIA'!$D$21:$D$143</c:f>
              <c:numCache>
                <c:formatCode>General</c:formatCode>
                <c:ptCount val="123"/>
                <c:pt idx="0">
                  <c:v>75</c:v>
                </c:pt>
                <c:pt idx="1">
                  <c:v>88</c:v>
                </c:pt>
                <c:pt idx="2">
                  <c:v>14</c:v>
                </c:pt>
                <c:pt idx="3">
                  <c:v>33</c:v>
                </c:pt>
                <c:pt idx="4">
                  <c:v>47</c:v>
                </c:pt>
                <c:pt idx="5">
                  <c:v>20</c:v>
                </c:pt>
                <c:pt idx="6">
                  <c:v>23</c:v>
                </c:pt>
                <c:pt idx="7">
                  <c:v>135</c:v>
                </c:pt>
                <c:pt idx="8">
                  <c:v>123</c:v>
                </c:pt>
                <c:pt idx="9">
                  <c:v>133</c:v>
                </c:pt>
                <c:pt idx="10">
                  <c:v>68</c:v>
                </c:pt>
                <c:pt idx="11">
                  <c:v>99</c:v>
                </c:pt>
                <c:pt idx="12">
                  <c:v>140</c:v>
                </c:pt>
                <c:pt idx="13">
                  <c:v>104</c:v>
                </c:pt>
                <c:pt idx="14">
                  <c:v>99</c:v>
                </c:pt>
                <c:pt idx="15">
                  <c:v>38</c:v>
                </c:pt>
                <c:pt idx="16">
                  <c:v>99</c:v>
                </c:pt>
                <c:pt idx="17">
                  <c:v>52</c:v>
                </c:pt>
                <c:pt idx="18">
                  <c:v>78</c:v>
                </c:pt>
                <c:pt idx="19">
                  <c:v>89</c:v>
                </c:pt>
                <c:pt idx="20">
                  <c:v>93</c:v>
                </c:pt>
                <c:pt idx="21">
                  <c:v>133</c:v>
                </c:pt>
                <c:pt idx="22">
                  <c:v>68</c:v>
                </c:pt>
                <c:pt idx="23">
                  <c:v>99</c:v>
                </c:pt>
                <c:pt idx="24">
                  <c:v>145</c:v>
                </c:pt>
                <c:pt idx="25">
                  <c:v>189</c:v>
                </c:pt>
                <c:pt idx="26">
                  <c:v>17</c:v>
                </c:pt>
                <c:pt idx="27">
                  <c:v>67</c:v>
                </c:pt>
                <c:pt idx="28">
                  <c:v>121</c:v>
                </c:pt>
                <c:pt idx="29">
                  <c:v>40</c:v>
                </c:pt>
                <c:pt idx="30">
                  <c:v>44</c:v>
                </c:pt>
                <c:pt idx="31">
                  <c:v>136</c:v>
                </c:pt>
                <c:pt idx="32">
                  <c:v>70</c:v>
                </c:pt>
                <c:pt idx="33">
                  <c:v>90</c:v>
                </c:pt>
                <c:pt idx="34">
                  <c:v>130</c:v>
                </c:pt>
                <c:pt idx="35">
                  <c:v>65</c:v>
                </c:pt>
                <c:pt idx="36">
                  <c:v>103</c:v>
                </c:pt>
                <c:pt idx="37">
                  <c:v>121</c:v>
                </c:pt>
                <c:pt idx="38">
                  <c:v>132</c:v>
                </c:pt>
                <c:pt idx="39">
                  <c:v>88</c:v>
                </c:pt>
                <c:pt idx="40">
                  <c:v>142</c:v>
                </c:pt>
                <c:pt idx="41">
                  <c:v>88</c:v>
                </c:pt>
                <c:pt idx="42">
                  <c:v>75</c:v>
                </c:pt>
                <c:pt idx="43">
                  <c:v>133</c:v>
                </c:pt>
                <c:pt idx="44">
                  <c:v>81</c:v>
                </c:pt>
                <c:pt idx="45">
                  <c:v>72</c:v>
                </c:pt>
                <c:pt idx="46">
                  <c:v>170</c:v>
                </c:pt>
                <c:pt idx="47">
                  <c:v>66</c:v>
                </c:pt>
                <c:pt idx="48">
                  <c:v>133</c:v>
                </c:pt>
                <c:pt idx="49">
                  <c:v>102</c:v>
                </c:pt>
                <c:pt idx="50">
                  <c:v>45</c:v>
                </c:pt>
                <c:pt idx="51">
                  <c:v>162</c:v>
                </c:pt>
                <c:pt idx="52">
                  <c:v>108</c:v>
                </c:pt>
                <c:pt idx="53">
                  <c:v>52</c:v>
                </c:pt>
                <c:pt idx="54">
                  <c:v>71</c:v>
                </c:pt>
                <c:pt idx="55">
                  <c:v>141</c:v>
                </c:pt>
                <c:pt idx="56">
                  <c:v>47</c:v>
                </c:pt>
                <c:pt idx="57">
                  <c:v>117</c:v>
                </c:pt>
                <c:pt idx="58">
                  <c:v>103</c:v>
                </c:pt>
                <c:pt idx="59">
                  <c:v>55</c:v>
                </c:pt>
                <c:pt idx="60">
                  <c:v>236</c:v>
                </c:pt>
                <c:pt idx="61">
                  <c:v>101</c:v>
                </c:pt>
                <c:pt idx="62">
                  <c:v>55</c:v>
                </c:pt>
                <c:pt idx="63">
                  <c:v>139</c:v>
                </c:pt>
                <c:pt idx="64">
                  <c:v>67</c:v>
                </c:pt>
                <c:pt idx="65">
                  <c:v>77</c:v>
                </c:pt>
                <c:pt idx="66">
                  <c:v>66</c:v>
                </c:pt>
                <c:pt idx="67">
                  <c:v>103</c:v>
                </c:pt>
                <c:pt idx="68">
                  <c:v>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76</c:v>
                </c:pt>
                <c:pt idx="73">
                  <c:v>93</c:v>
                </c:pt>
                <c:pt idx="74">
                  <c:v>75</c:v>
                </c:pt>
                <c:pt idx="75">
                  <c:v>165</c:v>
                </c:pt>
                <c:pt idx="76">
                  <c:v>101</c:v>
                </c:pt>
                <c:pt idx="77">
                  <c:v>57</c:v>
                </c:pt>
                <c:pt idx="78">
                  <c:v>110</c:v>
                </c:pt>
                <c:pt idx="79">
                  <c:v>132</c:v>
                </c:pt>
                <c:pt idx="80">
                  <c:v>69</c:v>
                </c:pt>
                <c:pt idx="81">
                  <c:v>148</c:v>
                </c:pt>
                <c:pt idx="82">
                  <c:v>120</c:v>
                </c:pt>
                <c:pt idx="83">
                  <c:v>74</c:v>
                </c:pt>
                <c:pt idx="84">
                  <c:v>188</c:v>
                </c:pt>
                <c:pt idx="85">
                  <c:v>165</c:v>
                </c:pt>
                <c:pt idx="86">
                  <c:v>24</c:v>
                </c:pt>
                <c:pt idx="87">
                  <c:v>189</c:v>
                </c:pt>
                <c:pt idx="88">
                  <c:v>70</c:v>
                </c:pt>
                <c:pt idx="89">
                  <c:v>310</c:v>
                </c:pt>
                <c:pt idx="90">
                  <c:v>119</c:v>
                </c:pt>
                <c:pt idx="91">
                  <c:v>49</c:v>
                </c:pt>
                <c:pt idx="92">
                  <c:v>12</c:v>
                </c:pt>
                <c:pt idx="93">
                  <c:v>147</c:v>
                </c:pt>
                <c:pt idx="94">
                  <c:v>36</c:v>
                </c:pt>
                <c:pt idx="95">
                  <c:v>4</c:v>
                </c:pt>
                <c:pt idx="96">
                  <c:v>176</c:v>
                </c:pt>
                <c:pt idx="97">
                  <c:v>37</c:v>
                </c:pt>
                <c:pt idx="98">
                  <c:v>8</c:v>
                </c:pt>
                <c:pt idx="99">
                  <c:v>153</c:v>
                </c:pt>
                <c:pt idx="100">
                  <c:v>27</c:v>
                </c:pt>
                <c:pt idx="101">
                  <c:v>5</c:v>
                </c:pt>
                <c:pt idx="102">
                  <c:v>134</c:v>
                </c:pt>
                <c:pt idx="103">
                  <c:v>36</c:v>
                </c:pt>
                <c:pt idx="104">
                  <c:v>13</c:v>
                </c:pt>
                <c:pt idx="105">
                  <c:v>153</c:v>
                </c:pt>
                <c:pt idx="106">
                  <c:v>64</c:v>
                </c:pt>
                <c:pt idx="107">
                  <c:v>24</c:v>
                </c:pt>
                <c:pt idx="108">
                  <c:v>165</c:v>
                </c:pt>
                <c:pt idx="109">
                  <c:v>48</c:v>
                </c:pt>
                <c:pt idx="110">
                  <c:v>22</c:v>
                </c:pt>
                <c:pt idx="111">
                  <c:v>152</c:v>
                </c:pt>
                <c:pt idx="112">
                  <c:v>39</c:v>
                </c:pt>
                <c:pt idx="113">
                  <c:v>16</c:v>
                </c:pt>
                <c:pt idx="114">
                  <c:v>128</c:v>
                </c:pt>
                <c:pt idx="115">
                  <c:v>59</c:v>
                </c:pt>
                <c:pt idx="116">
                  <c:v>30</c:v>
                </c:pt>
                <c:pt idx="117">
                  <c:v>130</c:v>
                </c:pt>
                <c:pt idx="118">
                  <c:v>54</c:v>
                </c:pt>
                <c:pt idx="119">
                  <c:v>27</c:v>
                </c:pt>
                <c:pt idx="120">
                  <c:v>165</c:v>
                </c:pt>
                <c:pt idx="121">
                  <c:v>51</c:v>
                </c:pt>
                <c:pt idx="12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3-4BC9-9A97-A69604EC14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20961040"/>
        <c:axId val="220961424"/>
      </c:barChart>
      <c:catAx>
        <c:axId val="22096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0961424"/>
        <c:crosses val="autoZero"/>
        <c:auto val="1"/>
        <c:lblAlgn val="ctr"/>
        <c:lblOffset val="100"/>
        <c:noMultiLvlLbl val="0"/>
      </c:catAx>
      <c:valAx>
        <c:axId val="220961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096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effectLst/>
                <a:latin typeface="Artifex CF Bold" panose="00000800000000000000" pitchFamily="50" charset="0"/>
                <a:ea typeface="+mn-ea"/>
                <a:cs typeface="+mn-cs"/>
              </a:defRPr>
            </a:pPr>
            <a:r>
              <a:rPr lang="es-DO" sz="1000" b="1">
                <a:solidFill>
                  <a:sysClr val="windowText" lastClr="000000"/>
                </a:solidFill>
                <a:latin typeface="Artifex CF Bold" panose="00000800000000000000" pitchFamily="50" charset="0"/>
              </a:rPr>
              <a:t>Recepción de Ejecuciones Presupuestarias, 2014- 2023.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effectLst/>
              <a:latin typeface="Artifex CF Bold" panose="000008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013441188002179E-3"/>
          <c:y val="0.16304443281500991"/>
          <c:w val="0.97967082972143349"/>
          <c:h val="0.69576824977728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('EJECUCIÓN PRESUPUESTARIA'!$F$26,'EJECUCIÓN PRESUPUESTARIA'!$F$38,'EJECUCIÓN PRESUPUESTARIA'!$F$50,'EJECUCIÓN PRESUPUESTARIA'!$F$62,'EJECUCIÓN PRESUPUESTARIA'!$F$74,'EJECUCIÓN PRESUPUESTARIA'!$F$86,'EJECUCIÓN PRESUPUESTARIA'!$F$98,'EJECUCIÓN PRESUPUESTARIA'!$F$110,'EJECUCIÓN PRESUPUESTARIA'!$F$122)</c:f>
              <c:numCache>
                <c:formatCode>_(* #,##0_);_(* \(#,##0\);_(* "-"??_);_(@_)</c:formatCode>
                <c:ptCount val="9"/>
                <c:pt idx="0">
                  <c:v>277</c:v>
                </c:pt>
                <c:pt idx="1">
                  <c:v>1113</c:v>
                </c:pt>
                <c:pt idx="2">
                  <c:v>1139</c:v>
                </c:pt>
                <c:pt idx="3">
                  <c:v>1209</c:v>
                </c:pt>
                <c:pt idx="4">
                  <c:v>1199</c:v>
                </c:pt>
                <c:pt idx="5">
                  <c:v>1209</c:v>
                </c:pt>
                <c:pt idx="6">
                  <c:v>758</c:v>
                </c:pt>
                <c:pt idx="7">
                  <c:v>1599</c:v>
                </c:pt>
                <c:pt idx="8" formatCode="General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4-4D31-947C-B4B92C6BF8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4"/>
        <c:axId val="220844288"/>
        <c:axId val="220863720"/>
      </c:barChart>
      <c:catAx>
        <c:axId val="2208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0863720"/>
        <c:crosses val="autoZero"/>
        <c:auto val="1"/>
        <c:lblAlgn val="ctr"/>
        <c:lblOffset val="100"/>
        <c:noMultiLvlLbl val="0"/>
      </c:catAx>
      <c:valAx>
        <c:axId val="22086372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22084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60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147008</xdr:colOff>
      <xdr:row>23</xdr:row>
      <xdr:rowOff>38372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147205</xdr:colOff>
      <xdr:row>0</xdr:row>
      <xdr:rowOff>0</xdr:rowOff>
    </xdr:from>
    <xdr:to>
      <xdr:col>16</xdr:col>
      <xdr:colOff>675409</xdr:colOff>
      <xdr:row>23</xdr:row>
      <xdr:rowOff>38372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596763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6012" cy="1151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30</xdr:row>
      <xdr:rowOff>49153</xdr:rowOff>
    </xdr:from>
    <xdr:ext cx="7512441" cy="2943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73351" y="7985455"/>
              <a:ext cx="7512441" cy="2943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2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  <m:r>
                            <a:rPr lang="es-ES" sz="11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985455"/>
              <a:ext cx="7512441" cy="2943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〗_𝒕− 〖𝑪𝒂𝒏𝒕𝒊𝒅𝒂𝒅 𝒅𝒆 𝑬𝒋𝒆𝒄𝒖𝒄𝒊𝒐𝒏𝒆𝒔 𝑷𝒓𝒆𝒔𝒖𝒑𝒖𝒆𝒔𝒕𝒂𝒓𝒊𝒂𝒔 〗_(𝒕−𝟏)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〗_𝒕 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35</xdr:row>
      <xdr:rowOff>138022</xdr:rowOff>
    </xdr:from>
    <xdr:ext cx="9997737" cy="2944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15018" y="9139499"/>
              <a:ext cx="9997737" cy="294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2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1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15018" y="9139499"/>
              <a:ext cx="9997737" cy="294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〗_(𝒂𝒄𝒕𝒖𝒎𝒖𝒍𝒂𝒄𝒊ó𝒏 𝒕𝒓𝒊𝒎𝒆𝒔𝒕𝒓𝒂𝒍)− 〖𝑪𝒂𝒏𝒕𝒊𝒅𝒂𝒅 𝒅𝒆 𝑬𝒋𝒆𝒄𝒖𝒄𝒊𝒐𝒏𝒆𝒔 𝑷𝒓𝒆𝒔𝒖𝒑𝒖𝒆𝒔𝒕𝒂𝒓𝒊𝒂𝒔 〗_(𝒂𝒄𝒖𝒎𝒖𝒍𝒂𝒄𝒊ó𝒏 𝒕𝒓𝒊𝒎𝒆𝒔𝒕𝒓𝒂𝒍 𝒂𝒏𝒕𝒆𝒓𝒊𝒐𝒓)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〗_(𝒂𝒄𝒖𝒎𝒖𝒍𝒂𝒄𝒊ó𝒏 𝒕𝒓𝒊𝒎𝒆𝒔𝒕𝒓𝒂𝒍 𝒂𝒏𝒕𝒆𝒓𝒊𝒐𝒓) 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42</xdr:row>
      <xdr:rowOff>2357</xdr:rowOff>
    </xdr:from>
    <xdr:ext cx="9143913" cy="2944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0" y="10429067"/>
              <a:ext cx="9143913" cy="294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2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2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1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𝑬𝒋𝒆𝒄𝒖𝒄𝒊𝒐𝒏𝒆𝒔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𝑷𝒓𝒆𝒔𝒖𝒑𝒖𝒆𝒔𝒕𝒂𝒓𝒊𝒂𝒔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  <m:sub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2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0" y="10429067"/>
              <a:ext cx="9143913" cy="294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〗_(𝒂𝒄𝒕𝒖𝒎𝒖𝒍𝒂𝒄𝒊ó𝒏 𝒂𝒏𝒖𝒂𝒍)− 〖𝑪𝒂𝒏𝒕𝒊𝒅𝒂𝒅 𝒅𝒆 𝑬𝒋𝒆𝒄𝒖𝒄𝒊𝒐𝒏𝒆𝒔 𝑷𝒓𝒆𝒔𝒖𝒑𝒖𝒆𝒔𝒕𝒂𝒓𝒊𝒂𝒔 〗_(𝒂𝒄𝒖𝒎𝒖𝒍𝒂𝒄𝒊ó𝒏 𝒂𝒏𝒖𝒂𝒍 𝒂𝒏𝒕𝒆𝒓𝒊𝒐𝒓)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𝑬𝒋𝒆𝒄𝒖𝒄𝒊𝒐𝒏𝒆𝒔 𝑷𝒓𝒆𝒔𝒖𝒑𝒖𝒆𝒔𝒕𝒂𝒓𝒊𝒂𝒔 〗_(𝒂𝒄𝒖𝒎𝒖𝒍𝒂𝒄𝒊ó𝒏 𝒂𝒏𝒖𝒂𝒍 𝒂𝒏𝒕𝒆𝒓𝒊𝒐𝒓) </a:t>
              </a:r>
              <a:r>
                <a:rPr lang="es-ES" sz="12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2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2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R17"/>
  <sheetViews>
    <sheetView zoomScale="85" zoomScaleNormal="85" workbookViewId="0">
      <pane xSplit="1" topLeftCell="AC1" activePane="topRight" state="frozen"/>
      <selection pane="topRight" activeCell="DQ14" sqref="AF14:DQ14"/>
    </sheetView>
  </sheetViews>
  <sheetFormatPr baseColWidth="10" defaultColWidth="9.109375" defaultRowHeight="13.8" x14ac:dyDescent="0.25"/>
  <cols>
    <col min="1" max="1" width="45" style="1" customWidth="1"/>
    <col min="2" max="5" width="9.109375" style="1"/>
    <col min="6" max="6" width="9.109375" style="1" customWidth="1"/>
    <col min="7" max="16384" width="9.109375" style="1"/>
  </cols>
  <sheetData>
    <row r="6" spans="1:122" ht="18" customHeight="1" x14ac:dyDescent="0.25"/>
    <row r="7" spans="1:122" ht="17.399999999999999" x14ac:dyDescent="0.3">
      <c r="A7" s="3" t="s">
        <v>0</v>
      </c>
    </row>
    <row r="8" spans="1:122" ht="15" x14ac:dyDescent="0.25">
      <c r="A8" s="4" t="s">
        <v>17</v>
      </c>
    </row>
    <row r="9" spans="1:122" x14ac:dyDescent="0.25">
      <c r="A9" s="2" t="s">
        <v>35</v>
      </c>
    </row>
    <row r="10" spans="1:122" x14ac:dyDescent="0.25">
      <c r="A10" s="2"/>
    </row>
    <row r="11" spans="1:122" ht="14.4" thickBot="1" x14ac:dyDescent="0.3">
      <c r="A11" s="2"/>
    </row>
    <row r="12" spans="1:122" s="7" customFormat="1" ht="14.25" customHeight="1" thickBot="1" x14ac:dyDescent="0.3">
      <c r="A12" s="123" t="s">
        <v>34</v>
      </c>
      <c r="B12" s="123">
        <v>2012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>
        <v>2013</v>
      </c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>
        <v>2014</v>
      </c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>
        <v>2015</v>
      </c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>
        <v>2016</v>
      </c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>
        <v>2017</v>
      </c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>
        <v>2018</v>
      </c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>
        <v>2019</v>
      </c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>
        <v>2020</v>
      </c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>
        <v>2021</v>
      </c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0" t="s">
        <v>18</v>
      </c>
    </row>
    <row r="13" spans="1:122" s="7" customFormat="1" ht="14.4" thickBot="1" x14ac:dyDescent="0.3">
      <c r="A13" s="123"/>
      <c r="B13" s="24" t="s">
        <v>19</v>
      </c>
      <c r="C13" s="24" t="s">
        <v>20</v>
      </c>
      <c r="D13" s="24" t="s">
        <v>21</v>
      </c>
      <c r="E13" s="24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25" t="s">
        <v>27</v>
      </c>
      <c r="K13" s="25" t="s">
        <v>28</v>
      </c>
      <c r="L13" s="25" t="s">
        <v>29</v>
      </c>
      <c r="M13" s="25" t="s">
        <v>30</v>
      </c>
      <c r="N13" s="24" t="s">
        <v>19</v>
      </c>
      <c r="O13" s="24" t="s">
        <v>20</v>
      </c>
      <c r="P13" s="24" t="s">
        <v>21</v>
      </c>
      <c r="Q13" s="24" t="s">
        <v>22</v>
      </c>
      <c r="R13" s="25" t="s">
        <v>23</v>
      </c>
      <c r="S13" s="25" t="s">
        <v>24</v>
      </c>
      <c r="T13" s="25" t="s">
        <v>25</v>
      </c>
      <c r="U13" s="25" t="s">
        <v>26</v>
      </c>
      <c r="V13" s="25" t="s">
        <v>27</v>
      </c>
      <c r="W13" s="25" t="s">
        <v>28</v>
      </c>
      <c r="X13" s="25" t="s">
        <v>29</v>
      </c>
      <c r="Y13" s="25" t="s">
        <v>30</v>
      </c>
      <c r="Z13" s="24" t="s">
        <v>19</v>
      </c>
      <c r="AA13" s="24" t="s">
        <v>20</v>
      </c>
      <c r="AB13" s="24" t="s">
        <v>21</v>
      </c>
      <c r="AC13" s="24" t="s">
        <v>22</v>
      </c>
      <c r="AD13" s="25" t="s">
        <v>23</v>
      </c>
      <c r="AE13" s="25" t="s">
        <v>24</v>
      </c>
      <c r="AF13" s="25" t="s">
        <v>25</v>
      </c>
      <c r="AG13" s="25" t="s">
        <v>26</v>
      </c>
      <c r="AH13" s="25" t="s">
        <v>27</v>
      </c>
      <c r="AI13" s="25" t="s">
        <v>28</v>
      </c>
      <c r="AJ13" s="25" t="s">
        <v>29</v>
      </c>
      <c r="AK13" s="25" t="s">
        <v>30</v>
      </c>
      <c r="AL13" s="24" t="s">
        <v>19</v>
      </c>
      <c r="AM13" s="24" t="s">
        <v>20</v>
      </c>
      <c r="AN13" s="24" t="s">
        <v>21</v>
      </c>
      <c r="AO13" s="24" t="s">
        <v>22</v>
      </c>
      <c r="AP13" s="25" t="s">
        <v>23</v>
      </c>
      <c r="AQ13" s="25" t="s">
        <v>24</v>
      </c>
      <c r="AR13" s="25" t="s">
        <v>25</v>
      </c>
      <c r="AS13" s="25" t="s">
        <v>26</v>
      </c>
      <c r="AT13" s="25" t="s">
        <v>27</v>
      </c>
      <c r="AU13" s="25" t="s">
        <v>28</v>
      </c>
      <c r="AV13" s="25" t="s">
        <v>29</v>
      </c>
      <c r="AW13" s="25" t="s">
        <v>30</v>
      </c>
      <c r="AX13" s="24" t="s">
        <v>19</v>
      </c>
      <c r="AY13" s="24" t="s">
        <v>20</v>
      </c>
      <c r="AZ13" s="24" t="s">
        <v>21</v>
      </c>
      <c r="BA13" s="24" t="s">
        <v>22</v>
      </c>
      <c r="BB13" s="25" t="s">
        <v>23</v>
      </c>
      <c r="BC13" s="25" t="s">
        <v>24</v>
      </c>
      <c r="BD13" s="25" t="s">
        <v>25</v>
      </c>
      <c r="BE13" s="25" t="s">
        <v>26</v>
      </c>
      <c r="BF13" s="25" t="s">
        <v>27</v>
      </c>
      <c r="BG13" s="25" t="s">
        <v>28</v>
      </c>
      <c r="BH13" s="25" t="s">
        <v>29</v>
      </c>
      <c r="BI13" s="25" t="s">
        <v>30</v>
      </c>
      <c r="BJ13" s="24" t="s">
        <v>19</v>
      </c>
      <c r="BK13" s="24" t="s">
        <v>20</v>
      </c>
      <c r="BL13" s="24" t="s">
        <v>21</v>
      </c>
      <c r="BM13" s="24" t="s">
        <v>22</v>
      </c>
      <c r="BN13" s="25" t="s">
        <v>23</v>
      </c>
      <c r="BO13" s="25" t="s">
        <v>24</v>
      </c>
      <c r="BP13" s="25" t="s">
        <v>25</v>
      </c>
      <c r="BQ13" s="25" t="s">
        <v>26</v>
      </c>
      <c r="BR13" s="25" t="s">
        <v>27</v>
      </c>
      <c r="BS13" s="25" t="s">
        <v>28</v>
      </c>
      <c r="BT13" s="25" t="s">
        <v>29</v>
      </c>
      <c r="BU13" s="25" t="s">
        <v>30</v>
      </c>
      <c r="BV13" s="24" t="s">
        <v>19</v>
      </c>
      <c r="BW13" s="24" t="s">
        <v>20</v>
      </c>
      <c r="BX13" s="24" t="s">
        <v>21</v>
      </c>
      <c r="BY13" s="24" t="s">
        <v>22</v>
      </c>
      <c r="BZ13" s="25" t="s">
        <v>23</v>
      </c>
      <c r="CA13" s="25" t="s">
        <v>24</v>
      </c>
      <c r="CB13" s="25" t="s">
        <v>25</v>
      </c>
      <c r="CC13" s="25" t="s">
        <v>26</v>
      </c>
      <c r="CD13" s="25" t="s">
        <v>27</v>
      </c>
      <c r="CE13" s="25" t="s">
        <v>28</v>
      </c>
      <c r="CF13" s="25" t="s">
        <v>29</v>
      </c>
      <c r="CG13" s="25" t="s">
        <v>30</v>
      </c>
      <c r="CH13" s="24" t="s">
        <v>19</v>
      </c>
      <c r="CI13" s="24" t="s">
        <v>20</v>
      </c>
      <c r="CJ13" s="24" t="s">
        <v>21</v>
      </c>
      <c r="CK13" s="24" t="s">
        <v>22</v>
      </c>
      <c r="CL13" s="25" t="s">
        <v>23</v>
      </c>
      <c r="CM13" s="25" t="s">
        <v>24</v>
      </c>
      <c r="CN13" s="25" t="s">
        <v>25</v>
      </c>
      <c r="CO13" s="25" t="s">
        <v>26</v>
      </c>
      <c r="CP13" s="25" t="s">
        <v>27</v>
      </c>
      <c r="CQ13" s="25" t="s">
        <v>28</v>
      </c>
      <c r="CR13" s="25" t="s">
        <v>29</v>
      </c>
      <c r="CS13" s="25" t="s">
        <v>30</v>
      </c>
      <c r="CT13" s="24" t="s">
        <v>19</v>
      </c>
      <c r="CU13" s="24" t="s">
        <v>20</v>
      </c>
      <c r="CV13" s="24" t="s">
        <v>21</v>
      </c>
      <c r="CW13" s="24" t="s">
        <v>22</v>
      </c>
      <c r="CX13" s="25" t="s">
        <v>23</v>
      </c>
      <c r="CY13" s="25" t="s">
        <v>24</v>
      </c>
      <c r="CZ13" s="25" t="s">
        <v>25</v>
      </c>
      <c r="DA13" s="25" t="s">
        <v>26</v>
      </c>
      <c r="DB13" s="25" t="s">
        <v>27</v>
      </c>
      <c r="DC13" s="25" t="s">
        <v>28</v>
      </c>
      <c r="DD13" s="25" t="s">
        <v>29</v>
      </c>
      <c r="DE13" s="25" t="s">
        <v>30</v>
      </c>
      <c r="DF13" s="24" t="s">
        <v>19</v>
      </c>
      <c r="DG13" s="24" t="s">
        <v>20</v>
      </c>
      <c r="DH13" s="24" t="s">
        <v>21</v>
      </c>
      <c r="DI13" s="24" t="s">
        <v>22</v>
      </c>
      <c r="DJ13" s="25" t="s">
        <v>23</v>
      </c>
      <c r="DK13" s="25" t="s">
        <v>24</v>
      </c>
      <c r="DL13" s="25" t="s">
        <v>25</v>
      </c>
      <c r="DM13" s="25" t="s">
        <v>26</v>
      </c>
      <c r="DN13" s="25" t="s">
        <v>27</v>
      </c>
      <c r="DO13" s="25" t="s">
        <v>28</v>
      </c>
      <c r="DP13" s="25" t="s">
        <v>29</v>
      </c>
      <c r="DQ13" s="25" t="s">
        <v>30</v>
      </c>
      <c r="DR13" s="10"/>
    </row>
    <row r="14" spans="1:122" ht="21.75" customHeight="1" x14ac:dyDescent="0.25">
      <c r="A14" s="27" t="s">
        <v>31</v>
      </c>
      <c r="B14" s="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>
        <v>75</v>
      </c>
      <c r="AG14" s="26">
        <v>88</v>
      </c>
      <c r="AH14" s="26">
        <v>14</v>
      </c>
      <c r="AI14" s="26">
        <v>33</v>
      </c>
      <c r="AJ14" s="26">
        <v>47</v>
      </c>
      <c r="AK14" s="26">
        <v>20</v>
      </c>
      <c r="AL14" s="26">
        <v>23</v>
      </c>
      <c r="AM14" s="26">
        <v>135</v>
      </c>
      <c r="AN14" s="26">
        <v>123</v>
      </c>
      <c r="AO14" s="26">
        <v>133</v>
      </c>
      <c r="AP14" s="26">
        <v>68</v>
      </c>
      <c r="AQ14" s="26">
        <v>99</v>
      </c>
      <c r="AR14" s="26">
        <v>140</v>
      </c>
      <c r="AS14" s="26">
        <v>104</v>
      </c>
      <c r="AT14" s="26">
        <v>99</v>
      </c>
      <c r="AU14" s="26">
        <v>38</v>
      </c>
      <c r="AV14" s="26">
        <v>99</v>
      </c>
      <c r="AW14" s="26">
        <v>52</v>
      </c>
      <c r="AX14" s="26">
        <v>78</v>
      </c>
      <c r="AY14" s="26">
        <v>89</v>
      </c>
      <c r="AZ14" s="26">
        <v>93</v>
      </c>
      <c r="BA14" s="26">
        <v>133</v>
      </c>
      <c r="BB14" s="26">
        <v>68</v>
      </c>
      <c r="BC14" s="26">
        <v>99</v>
      </c>
      <c r="BD14" s="26">
        <v>145</v>
      </c>
      <c r="BE14" s="26">
        <v>189</v>
      </c>
      <c r="BF14" s="26">
        <v>17</v>
      </c>
      <c r="BG14" s="26">
        <v>67</v>
      </c>
      <c r="BH14" s="26">
        <v>121</v>
      </c>
      <c r="BI14" s="26">
        <v>40</v>
      </c>
      <c r="BJ14" s="26">
        <v>44</v>
      </c>
      <c r="BK14" s="26">
        <v>136</v>
      </c>
      <c r="BL14" s="26">
        <v>70</v>
      </c>
      <c r="BM14" s="26">
        <v>90</v>
      </c>
      <c r="BN14" s="26">
        <v>130</v>
      </c>
      <c r="BO14" s="26">
        <v>65</v>
      </c>
      <c r="BP14" s="26">
        <v>103</v>
      </c>
      <c r="BQ14" s="26">
        <v>121</v>
      </c>
      <c r="BR14" s="26">
        <v>132</v>
      </c>
      <c r="BS14" s="26">
        <v>88</v>
      </c>
      <c r="BT14" s="26">
        <v>142</v>
      </c>
      <c r="BU14" s="26">
        <v>88</v>
      </c>
      <c r="BV14" s="26">
        <v>75</v>
      </c>
      <c r="BW14" s="26">
        <v>133</v>
      </c>
      <c r="BX14" s="26">
        <v>81</v>
      </c>
      <c r="BY14" s="26">
        <v>72</v>
      </c>
      <c r="BZ14" s="26">
        <v>170</v>
      </c>
      <c r="CA14" s="26">
        <v>66</v>
      </c>
      <c r="CB14" s="26">
        <v>133</v>
      </c>
      <c r="CC14" s="26">
        <v>102</v>
      </c>
      <c r="CD14" s="26">
        <v>45</v>
      </c>
      <c r="CE14" s="26">
        <v>162</v>
      </c>
      <c r="CF14" s="26">
        <v>108</v>
      </c>
      <c r="CG14" s="26">
        <v>52</v>
      </c>
      <c r="CH14" s="26">
        <v>71</v>
      </c>
      <c r="CI14" s="26">
        <v>141</v>
      </c>
      <c r="CJ14" s="26">
        <v>47</v>
      </c>
      <c r="CK14" s="26">
        <v>117</v>
      </c>
      <c r="CL14" s="26">
        <v>103</v>
      </c>
      <c r="CM14" s="26">
        <v>55</v>
      </c>
      <c r="CN14" s="26">
        <v>236</v>
      </c>
      <c r="CO14" s="26">
        <v>101</v>
      </c>
      <c r="CP14" s="26">
        <v>55</v>
      </c>
      <c r="CQ14" s="26">
        <v>139</v>
      </c>
      <c r="CR14" s="26">
        <v>67</v>
      </c>
      <c r="CS14" s="26">
        <v>77</v>
      </c>
      <c r="CT14" s="26"/>
      <c r="CU14" s="26"/>
      <c r="CV14" s="26"/>
      <c r="CW14" s="26">
        <v>0</v>
      </c>
      <c r="CX14" s="26">
        <v>0</v>
      </c>
      <c r="CY14" s="26">
        <v>78</v>
      </c>
      <c r="CZ14" s="26">
        <v>76</v>
      </c>
      <c r="DA14" s="26">
        <v>93</v>
      </c>
      <c r="DB14" s="26">
        <v>75</v>
      </c>
      <c r="DC14" s="26">
        <v>165</v>
      </c>
      <c r="DD14" s="26">
        <v>101</v>
      </c>
      <c r="DE14" s="26">
        <v>57</v>
      </c>
      <c r="DF14" s="26">
        <v>110</v>
      </c>
      <c r="DG14" s="26">
        <v>132</v>
      </c>
      <c r="DH14" s="26">
        <v>69</v>
      </c>
      <c r="DI14" s="26">
        <v>148</v>
      </c>
      <c r="DJ14" s="26">
        <v>120</v>
      </c>
      <c r="DK14" s="26">
        <v>74</v>
      </c>
      <c r="DL14" s="26"/>
      <c r="DM14" s="26"/>
      <c r="DN14" s="26"/>
      <c r="DO14" s="26"/>
      <c r="DP14" s="26"/>
      <c r="DQ14" s="26"/>
      <c r="DR14" s="9"/>
    </row>
    <row r="15" spans="1:122" ht="21.75" customHeight="1" x14ac:dyDescent="0.25">
      <c r="A15" s="27" t="s">
        <v>32</v>
      </c>
      <c r="B15" s="8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9"/>
    </row>
    <row r="16" spans="1:122" ht="21.75" customHeight="1" thickBot="1" x14ac:dyDescent="0.3">
      <c r="A16" s="28" t="s">
        <v>33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9"/>
    </row>
    <row r="17" spans="1:12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</row>
  </sheetData>
  <mergeCells count="11">
    <mergeCell ref="BJ12:BU12"/>
    <mergeCell ref="BV12:CG12"/>
    <mergeCell ref="CH12:CS12"/>
    <mergeCell ref="CT12:DE12"/>
    <mergeCell ref="DF12:DQ12"/>
    <mergeCell ref="AX12:BI12"/>
    <mergeCell ref="A12:A13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5" zoomScaleNormal="115" workbookViewId="0">
      <selection activeCell="Q4" sqref="Q4"/>
    </sheetView>
  </sheetViews>
  <sheetFormatPr baseColWidth="10" defaultColWidth="11.33203125" defaultRowHeight="14.4" x14ac:dyDescent="0.3"/>
  <cols>
    <col min="1" max="16384" width="11.3320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8"/>
  <sheetViews>
    <sheetView tabSelected="1" view="pageBreakPreview" zoomScale="115" zoomScaleNormal="70" zoomScaleSheetLayoutView="115" workbookViewId="0">
      <pane ySplit="6" topLeftCell="A131" activePane="bottomLeft" state="frozen"/>
      <selection pane="bottomLeft" activeCell="G9" sqref="G9"/>
    </sheetView>
  </sheetViews>
  <sheetFormatPr baseColWidth="10" defaultColWidth="9.109375" defaultRowHeight="13.8" x14ac:dyDescent="0.25"/>
  <cols>
    <col min="1" max="1" width="9.109375" style="1"/>
    <col min="2" max="2" width="11.109375" style="1" customWidth="1"/>
    <col min="3" max="3" width="13.109375" style="1" customWidth="1"/>
    <col min="4" max="6" width="15.77734375" style="17" customWidth="1"/>
    <col min="7" max="9" width="16.6640625" style="17" customWidth="1"/>
    <col min="10" max="16384" width="9.109375" style="1"/>
  </cols>
  <sheetData>
    <row r="1" spans="1:10" x14ac:dyDescent="0.25">
      <c r="D1" s="1"/>
      <c r="E1" s="1"/>
      <c r="F1" s="1"/>
      <c r="G1" s="1"/>
      <c r="H1" s="1"/>
      <c r="I1" s="1"/>
    </row>
    <row r="2" spans="1:10" x14ac:dyDescent="0.25">
      <c r="D2" s="1"/>
      <c r="E2" s="1"/>
      <c r="F2" s="1"/>
      <c r="G2" s="1"/>
      <c r="H2" s="1"/>
      <c r="I2" s="1"/>
    </row>
    <row r="3" spans="1:10" x14ac:dyDescent="0.25">
      <c r="D3" s="1"/>
      <c r="E3" s="1"/>
      <c r="F3" s="1"/>
      <c r="G3" s="1"/>
      <c r="H3" s="1"/>
      <c r="I3" s="1"/>
    </row>
    <row r="4" spans="1:10" x14ac:dyDescent="0.25">
      <c r="D4" s="1"/>
      <c r="E4" s="1"/>
      <c r="F4" s="1"/>
      <c r="G4" s="1"/>
      <c r="H4" s="1"/>
      <c r="I4" s="1"/>
    </row>
    <row r="5" spans="1:10" x14ac:dyDescent="0.25">
      <c r="D5" s="1"/>
      <c r="E5" s="1"/>
      <c r="F5" s="1"/>
      <c r="G5" s="1"/>
      <c r="H5" s="1"/>
      <c r="I5" s="1"/>
    </row>
    <row r="6" spans="1:10" ht="18" customHeight="1" x14ac:dyDescent="0.25">
      <c r="D6" s="1"/>
      <c r="E6" s="1"/>
      <c r="F6" s="1"/>
      <c r="G6" s="1"/>
      <c r="H6" s="1"/>
      <c r="I6" s="1"/>
    </row>
    <row r="7" spans="1:10" ht="17.399999999999999" x14ac:dyDescent="0.3">
      <c r="B7" s="3" t="s">
        <v>0</v>
      </c>
      <c r="D7" s="1"/>
      <c r="E7" s="1"/>
      <c r="F7" s="1"/>
      <c r="G7" s="1"/>
      <c r="H7" s="1"/>
      <c r="I7" s="1"/>
    </row>
    <row r="8" spans="1:10" ht="15" x14ac:dyDescent="0.25">
      <c r="B8" s="48" t="s">
        <v>17</v>
      </c>
      <c r="D8" s="1"/>
      <c r="E8" s="1"/>
      <c r="F8" s="1"/>
      <c r="G8" s="1"/>
      <c r="H8" s="1"/>
      <c r="I8" s="1"/>
    </row>
    <row r="9" spans="1:10" x14ac:dyDescent="0.25">
      <c r="B9" s="2" t="s">
        <v>61</v>
      </c>
      <c r="D9" s="1"/>
      <c r="E9" s="1"/>
      <c r="F9" s="1"/>
      <c r="G9" s="1"/>
      <c r="H9" s="1"/>
      <c r="I9" s="1"/>
    </row>
    <row r="10" spans="1:10" x14ac:dyDescent="0.25">
      <c r="B10" s="2" t="s">
        <v>66</v>
      </c>
      <c r="D10" s="1"/>
      <c r="E10" s="1"/>
      <c r="F10" s="1"/>
      <c r="G10" s="1"/>
      <c r="H10" s="1"/>
      <c r="I10" s="1"/>
    </row>
    <row r="11" spans="1:10" x14ac:dyDescent="0.25">
      <c r="B11" s="11"/>
      <c r="D11" s="1"/>
      <c r="E11" s="1"/>
      <c r="F11" s="1"/>
      <c r="G11" s="1"/>
      <c r="H11" s="1"/>
      <c r="I11" s="1"/>
    </row>
    <row r="12" spans="1:10" s="5" customFormat="1" ht="14.4" thickBot="1" x14ac:dyDescent="0.3"/>
    <row r="13" spans="1:10" s="7" customFormat="1" ht="19.5" customHeight="1" thickBot="1" x14ac:dyDescent="0.3">
      <c r="A13" s="12"/>
      <c r="B13" s="135" t="s">
        <v>1</v>
      </c>
      <c r="C13" s="135"/>
      <c r="D13" s="136" t="s">
        <v>37</v>
      </c>
      <c r="E13" s="137"/>
      <c r="F13" s="137"/>
      <c r="G13" s="137" t="s">
        <v>38</v>
      </c>
      <c r="H13" s="137"/>
      <c r="I13" s="137"/>
      <c r="J13" s="10"/>
    </row>
    <row r="14" spans="1:10" s="12" customFormat="1" ht="16.5" customHeight="1" x14ac:dyDescent="0.25">
      <c r="B14" s="135"/>
      <c r="C14" s="135"/>
      <c r="D14" s="22" t="s">
        <v>14</v>
      </c>
      <c r="E14" s="66" t="s">
        <v>15</v>
      </c>
      <c r="F14" s="23" t="s">
        <v>16</v>
      </c>
      <c r="G14" s="23" t="s">
        <v>14</v>
      </c>
      <c r="H14" s="23" t="s">
        <v>15</v>
      </c>
      <c r="I14" s="23" t="s">
        <v>16</v>
      </c>
    </row>
    <row r="15" spans="1:10" ht="16.8" customHeight="1" x14ac:dyDescent="0.25">
      <c r="A15" s="85"/>
      <c r="B15" s="130">
        <v>2014</v>
      </c>
      <c r="C15" s="13" t="s">
        <v>2</v>
      </c>
      <c r="D15" s="58" t="s">
        <v>36</v>
      </c>
      <c r="F15" s="73"/>
      <c r="G15" s="46" t="s">
        <v>36</v>
      </c>
      <c r="H15" s="15"/>
      <c r="I15" s="16"/>
      <c r="J15" s="9"/>
    </row>
    <row r="16" spans="1:10" ht="16.8" customHeight="1" x14ac:dyDescent="0.25">
      <c r="A16" s="85"/>
      <c r="B16" s="133"/>
      <c r="C16" s="8" t="s">
        <v>3</v>
      </c>
      <c r="D16" s="59" t="s">
        <v>36</v>
      </c>
      <c r="E16" s="67"/>
      <c r="F16" s="74"/>
      <c r="G16" s="47" t="s">
        <v>36</v>
      </c>
      <c r="H16" s="32"/>
      <c r="I16" s="18"/>
      <c r="J16" s="9"/>
    </row>
    <row r="17" spans="1:10" ht="16.8" customHeight="1" x14ac:dyDescent="0.25">
      <c r="A17" s="85"/>
      <c r="B17" s="133"/>
      <c r="C17" s="8" t="s">
        <v>4</v>
      </c>
      <c r="D17" s="59" t="s">
        <v>36</v>
      </c>
      <c r="E17" s="17" t="s">
        <v>36</v>
      </c>
      <c r="F17" s="74"/>
      <c r="G17" s="47" t="s">
        <v>36</v>
      </c>
      <c r="H17" s="33" t="s">
        <v>36</v>
      </c>
      <c r="I17" s="18"/>
      <c r="J17" s="9"/>
    </row>
    <row r="18" spans="1:10" ht="16.8" customHeight="1" x14ac:dyDescent="0.25">
      <c r="A18" s="85"/>
      <c r="B18" s="133"/>
      <c r="C18" s="8" t="s">
        <v>5</v>
      </c>
      <c r="D18" s="59" t="s">
        <v>36</v>
      </c>
      <c r="F18" s="74"/>
      <c r="G18" s="47" t="s">
        <v>36</v>
      </c>
      <c r="H18" s="32"/>
      <c r="I18" s="18"/>
      <c r="J18" s="9"/>
    </row>
    <row r="19" spans="1:10" ht="16.8" customHeight="1" x14ac:dyDescent="0.25">
      <c r="A19" s="85"/>
      <c r="B19" s="133"/>
      <c r="C19" s="8" t="s">
        <v>6</v>
      </c>
      <c r="D19" s="59" t="s">
        <v>36</v>
      </c>
      <c r="F19" s="74"/>
      <c r="G19" s="47" t="s">
        <v>36</v>
      </c>
      <c r="H19" s="32"/>
      <c r="I19" s="18"/>
      <c r="J19" s="9"/>
    </row>
    <row r="20" spans="1:10" ht="16.8" customHeight="1" x14ac:dyDescent="0.25">
      <c r="A20" s="85"/>
      <c r="B20" s="133"/>
      <c r="C20" s="8" t="s">
        <v>7</v>
      </c>
      <c r="D20" s="59" t="s">
        <v>36</v>
      </c>
      <c r="E20" s="17" t="s">
        <v>36</v>
      </c>
      <c r="F20" s="74"/>
      <c r="G20" s="47" t="s">
        <v>36</v>
      </c>
      <c r="H20" s="33" t="s">
        <v>36</v>
      </c>
      <c r="I20" s="18"/>
      <c r="J20" s="9"/>
    </row>
    <row r="21" spans="1:10" ht="16.8" customHeight="1" x14ac:dyDescent="0.25">
      <c r="A21" s="85"/>
      <c r="B21" s="133"/>
      <c r="C21" s="8" t="s">
        <v>8</v>
      </c>
      <c r="D21" s="60">
        <v>75</v>
      </c>
      <c r="F21" s="74"/>
      <c r="G21" s="47" t="s">
        <v>36</v>
      </c>
      <c r="H21" s="33"/>
      <c r="I21" s="18"/>
      <c r="J21" s="9"/>
    </row>
    <row r="22" spans="1:10" ht="16.8" customHeight="1" x14ac:dyDescent="0.25">
      <c r="A22" s="85"/>
      <c r="B22" s="133"/>
      <c r="C22" s="8" t="s">
        <v>9</v>
      </c>
      <c r="D22" s="60">
        <v>88</v>
      </c>
      <c r="F22" s="74"/>
      <c r="G22" s="36">
        <f>+(D22-D21)/D21</f>
        <v>0.17333333333333334</v>
      </c>
      <c r="H22" s="33"/>
      <c r="I22" s="18"/>
      <c r="J22" s="53"/>
    </row>
    <row r="23" spans="1:10" ht="16.8" customHeight="1" x14ac:dyDescent="0.25">
      <c r="A23" s="85"/>
      <c r="B23" s="133"/>
      <c r="C23" s="8" t="s">
        <v>10</v>
      </c>
      <c r="D23" s="60">
        <v>14</v>
      </c>
      <c r="E23" s="17">
        <f>+SUM(D21:D23)</f>
        <v>177</v>
      </c>
      <c r="F23" s="74"/>
      <c r="G23" s="36">
        <f t="shared" ref="G23:G87" si="0">+(D23-D22)/D22</f>
        <v>-0.84090909090909094</v>
      </c>
      <c r="H23" s="33" t="s">
        <v>36</v>
      </c>
      <c r="I23" s="18"/>
      <c r="J23" s="9"/>
    </row>
    <row r="24" spans="1:10" ht="16.8" customHeight="1" x14ac:dyDescent="0.25">
      <c r="A24" s="85"/>
      <c r="B24" s="133"/>
      <c r="C24" s="8" t="s">
        <v>11</v>
      </c>
      <c r="D24" s="60">
        <v>33</v>
      </c>
      <c r="F24" s="74"/>
      <c r="G24" s="36">
        <f t="shared" si="0"/>
        <v>1.3571428571428572</v>
      </c>
      <c r="H24" s="32"/>
      <c r="I24" s="18"/>
      <c r="J24" s="9"/>
    </row>
    <row r="25" spans="1:10" ht="16.8" customHeight="1" x14ac:dyDescent="0.25">
      <c r="A25" s="85"/>
      <c r="B25" s="133"/>
      <c r="C25" s="8" t="s">
        <v>12</v>
      </c>
      <c r="D25" s="60">
        <v>47</v>
      </c>
      <c r="F25" s="74"/>
      <c r="G25" s="36">
        <f t="shared" si="0"/>
        <v>0.42424242424242425</v>
      </c>
      <c r="H25" s="32"/>
      <c r="I25" s="18"/>
      <c r="J25" s="9"/>
    </row>
    <row r="26" spans="1:10" ht="16.8" customHeight="1" x14ac:dyDescent="0.25">
      <c r="A26" s="85"/>
      <c r="B26" s="134"/>
      <c r="C26" s="14" t="s">
        <v>13</v>
      </c>
      <c r="D26" s="61">
        <v>20</v>
      </c>
      <c r="E26" s="19">
        <f>+SUM(D24:D26)</f>
        <v>100</v>
      </c>
      <c r="F26" s="50">
        <f>+SUM(E15:E26)</f>
        <v>277</v>
      </c>
      <c r="G26" s="37">
        <f t="shared" si="0"/>
        <v>-0.57446808510638303</v>
      </c>
      <c r="H26" s="34">
        <f>+(E26-E23)/E23</f>
        <v>-0.43502824858757061</v>
      </c>
      <c r="I26" s="43" t="s">
        <v>36</v>
      </c>
      <c r="J26" s="9"/>
    </row>
    <row r="27" spans="1:10" ht="16.8" customHeight="1" x14ac:dyDescent="0.25">
      <c r="A27" s="85"/>
      <c r="B27" s="130">
        <v>2015</v>
      </c>
      <c r="C27" s="13" t="s">
        <v>2</v>
      </c>
      <c r="D27" s="62">
        <v>23</v>
      </c>
      <c r="E27" s="20"/>
      <c r="F27" s="73"/>
      <c r="G27" s="38">
        <f t="shared" si="0"/>
        <v>0.15</v>
      </c>
      <c r="H27" s="35"/>
      <c r="I27" s="16"/>
      <c r="J27" s="9"/>
    </row>
    <row r="28" spans="1:10" ht="16.8" customHeight="1" x14ac:dyDescent="0.25">
      <c r="A28" s="85"/>
      <c r="B28" s="133"/>
      <c r="C28" s="8" t="s">
        <v>3</v>
      </c>
      <c r="D28" s="60">
        <v>135</v>
      </c>
      <c r="F28" s="74"/>
      <c r="G28" s="36">
        <f t="shared" si="0"/>
        <v>4.8695652173913047</v>
      </c>
      <c r="H28" s="41"/>
      <c r="I28" s="18"/>
      <c r="J28" s="9"/>
    </row>
    <row r="29" spans="1:10" ht="16.8" customHeight="1" x14ac:dyDescent="0.25">
      <c r="A29" s="85"/>
      <c r="B29" s="133"/>
      <c r="C29" s="8" t="s">
        <v>4</v>
      </c>
      <c r="D29" s="60">
        <v>123</v>
      </c>
      <c r="E29" s="17">
        <f>+SUM(D27:D29)</f>
        <v>281</v>
      </c>
      <c r="F29" s="74"/>
      <c r="G29" s="39">
        <f t="shared" si="0"/>
        <v>-8.8888888888888892E-2</v>
      </c>
      <c r="H29" s="32">
        <f>+(E29-E26)/E26</f>
        <v>1.81</v>
      </c>
      <c r="I29" s="40"/>
      <c r="J29" s="9"/>
    </row>
    <row r="30" spans="1:10" ht="16.8" customHeight="1" x14ac:dyDescent="0.25">
      <c r="A30" s="85"/>
      <c r="B30" s="133"/>
      <c r="C30" s="8" t="s">
        <v>5</v>
      </c>
      <c r="D30" s="60">
        <v>133</v>
      </c>
      <c r="F30" s="74"/>
      <c r="G30" s="36">
        <f t="shared" si="0"/>
        <v>8.1300813008130079E-2</v>
      </c>
      <c r="H30" s="42"/>
      <c r="I30" s="40"/>
      <c r="J30" s="9"/>
    </row>
    <row r="31" spans="1:10" ht="16.8" customHeight="1" x14ac:dyDescent="0.25">
      <c r="A31" s="85"/>
      <c r="B31" s="133"/>
      <c r="C31" s="8" t="s">
        <v>6</v>
      </c>
      <c r="D31" s="60">
        <v>68</v>
      </c>
      <c r="F31" s="74"/>
      <c r="G31" s="36">
        <f t="shared" si="0"/>
        <v>-0.48872180451127817</v>
      </c>
      <c r="H31" s="42"/>
      <c r="I31" s="40"/>
      <c r="J31" s="9"/>
    </row>
    <row r="32" spans="1:10" ht="16.8" customHeight="1" x14ac:dyDescent="0.25">
      <c r="A32" s="85"/>
      <c r="B32" s="133"/>
      <c r="C32" s="8" t="s">
        <v>7</v>
      </c>
      <c r="D32" s="60">
        <v>99</v>
      </c>
      <c r="E32" s="17">
        <f>+SUM(D30:D32)</f>
        <v>300</v>
      </c>
      <c r="F32" s="74"/>
      <c r="G32" s="39">
        <f t="shared" si="0"/>
        <v>0.45588235294117646</v>
      </c>
      <c r="H32" s="42">
        <f>+(E32-E29)/E29</f>
        <v>6.7615658362989328E-2</v>
      </c>
      <c r="I32" s="40"/>
      <c r="J32" s="9"/>
    </row>
    <row r="33" spans="1:10" ht="16.8" customHeight="1" x14ac:dyDescent="0.25">
      <c r="A33" s="85"/>
      <c r="B33" s="133"/>
      <c r="C33" s="8" t="s">
        <v>8</v>
      </c>
      <c r="D33" s="60">
        <v>140</v>
      </c>
      <c r="F33" s="74"/>
      <c r="G33" s="36">
        <f t="shared" si="0"/>
        <v>0.41414141414141414</v>
      </c>
      <c r="H33" s="32"/>
      <c r="I33" s="18"/>
      <c r="J33" s="9"/>
    </row>
    <row r="34" spans="1:10" ht="16.8" customHeight="1" x14ac:dyDescent="0.25">
      <c r="A34" s="85"/>
      <c r="B34" s="133"/>
      <c r="C34" s="8" t="s">
        <v>9</v>
      </c>
      <c r="D34" s="60">
        <v>104</v>
      </c>
      <c r="F34" s="74"/>
      <c r="G34" s="36">
        <f t="shared" si="0"/>
        <v>-0.25714285714285712</v>
      </c>
      <c r="H34" s="32"/>
      <c r="I34" s="18"/>
      <c r="J34" s="9"/>
    </row>
    <row r="35" spans="1:10" ht="16.8" customHeight="1" x14ac:dyDescent="0.25">
      <c r="A35" s="85"/>
      <c r="B35" s="133"/>
      <c r="C35" s="8" t="s">
        <v>10</v>
      </c>
      <c r="D35" s="60">
        <v>99</v>
      </c>
      <c r="E35" s="17">
        <f>+SUM(D33:D35)</f>
        <v>343</v>
      </c>
      <c r="F35" s="74"/>
      <c r="G35" s="36">
        <f t="shared" si="0"/>
        <v>-4.807692307692308E-2</v>
      </c>
      <c r="H35" s="32">
        <f>+(E35-E32)/E32</f>
        <v>0.14333333333333334</v>
      </c>
      <c r="I35" s="18"/>
      <c r="J35" s="9"/>
    </row>
    <row r="36" spans="1:10" ht="16.8" customHeight="1" x14ac:dyDescent="0.25">
      <c r="A36" s="85"/>
      <c r="B36" s="133"/>
      <c r="C36" s="8" t="s">
        <v>11</v>
      </c>
      <c r="D36" s="60">
        <v>38</v>
      </c>
      <c r="F36" s="74"/>
      <c r="G36" s="36">
        <f t="shared" si="0"/>
        <v>-0.61616161616161613</v>
      </c>
      <c r="H36" s="32"/>
      <c r="I36" s="18"/>
      <c r="J36" s="9"/>
    </row>
    <row r="37" spans="1:10" ht="16.8" customHeight="1" x14ac:dyDescent="0.25">
      <c r="A37" s="85"/>
      <c r="B37" s="133"/>
      <c r="C37" s="8" t="s">
        <v>12</v>
      </c>
      <c r="D37" s="60">
        <v>99</v>
      </c>
      <c r="F37" s="74"/>
      <c r="G37" s="36">
        <f t="shared" si="0"/>
        <v>1.6052631578947369</v>
      </c>
      <c r="H37" s="32"/>
      <c r="I37" s="18"/>
      <c r="J37" s="9"/>
    </row>
    <row r="38" spans="1:10" ht="16.8" customHeight="1" x14ac:dyDescent="0.25">
      <c r="A38" s="85"/>
      <c r="B38" s="134"/>
      <c r="C38" s="14" t="s">
        <v>13</v>
      </c>
      <c r="D38" s="61">
        <v>52</v>
      </c>
      <c r="E38" s="19">
        <f>+SUM(D36:D38)</f>
        <v>189</v>
      </c>
      <c r="F38" s="50">
        <f>+SUM(D27:D38)</f>
        <v>1113</v>
      </c>
      <c r="G38" s="37">
        <f t="shared" si="0"/>
        <v>-0.47474747474747475</v>
      </c>
      <c r="H38" s="34">
        <f>+(E38-E35)/E35</f>
        <v>-0.44897959183673469</v>
      </c>
      <c r="I38" s="44">
        <f>+(F38-F26)/F26</f>
        <v>3.0180505415162453</v>
      </c>
      <c r="J38" s="9"/>
    </row>
    <row r="39" spans="1:10" ht="16.8" customHeight="1" x14ac:dyDescent="0.25">
      <c r="A39" s="85"/>
      <c r="B39" s="130">
        <v>2016</v>
      </c>
      <c r="C39" s="13" t="s">
        <v>2</v>
      </c>
      <c r="D39" s="62">
        <v>78</v>
      </c>
      <c r="E39" s="20"/>
      <c r="F39" s="73"/>
      <c r="G39" s="38">
        <f t="shared" si="0"/>
        <v>0.5</v>
      </c>
      <c r="H39" s="35"/>
      <c r="I39" s="16"/>
      <c r="J39" s="9"/>
    </row>
    <row r="40" spans="1:10" ht="16.8" customHeight="1" x14ac:dyDescent="0.25">
      <c r="A40" s="85"/>
      <c r="B40" s="133"/>
      <c r="C40" s="8" t="s">
        <v>3</v>
      </c>
      <c r="D40" s="60">
        <v>89</v>
      </c>
      <c r="F40" s="74"/>
      <c r="G40" s="36">
        <f t="shared" si="0"/>
        <v>0.14102564102564102</v>
      </c>
      <c r="H40" s="32"/>
      <c r="I40" s="18"/>
      <c r="J40" s="9"/>
    </row>
    <row r="41" spans="1:10" ht="16.8" customHeight="1" x14ac:dyDescent="0.25">
      <c r="A41" s="85"/>
      <c r="B41" s="133"/>
      <c r="C41" s="8" t="s">
        <v>4</v>
      </c>
      <c r="D41" s="60">
        <v>93</v>
      </c>
      <c r="E41" s="17">
        <f>+SUM(D39:D41)</f>
        <v>260</v>
      </c>
      <c r="F41" s="74"/>
      <c r="G41" s="36">
        <f t="shared" si="0"/>
        <v>4.49438202247191E-2</v>
      </c>
      <c r="H41" s="32">
        <f>+(E41-E38)/E38</f>
        <v>0.37566137566137564</v>
      </c>
      <c r="I41" s="18"/>
      <c r="J41" s="9"/>
    </row>
    <row r="42" spans="1:10" ht="16.8" customHeight="1" x14ac:dyDescent="0.25">
      <c r="A42" s="85"/>
      <c r="B42" s="133"/>
      <c r="C42" s="8" t="s">
        <v>5</v>
      </c>
      <c r="D42" s="60">
        <v>133</v>
      </c>
      <c r="F42" s="74"/>
      <c r="G42" s="36">
        <f t="shared" si="0"/>
        <v>0.43010752688172044</v>
      </c>
      <c r="H42" s="32"/>
      <c r="I42" s="18"/>
      <c r="J42" s="9"/>
    </row>
    <row r="43" spans="1:10" ht="16.8" customHeight="1" x14ac:dyDescent="0.25">
      <c r="A43" s="85"/>
      <c r="B43" s="133"/>
      <c r="C43" s="8" t="s">
        <v>6</v>
      </c>
      <c r="D43" s="60">
        <v>68</v>
      </c>
      <c r="F43" s="74"/>
      <c r="G43" s="36">
        <f t="shared" si="0"/>
        <v>-0.48872180451127817</v>
      </c>
      <c r="H43" s="32"/>
      <c r="I43" s="18"/>
      <c r="J43" s="9"/>
    </row>
    <row r="44" spans="1:10" ht="16.8" customHeight="1" x14ac:dyDescent="0.25">
      <c r="A44" s="85"/>
      <c r="B44" s="133"/>
      <c r="C44" s="8" t="s">
        <v>7</v>
      </c>
      <c r="D44" s="60">
        <v>99</v>
      </c>
      <c r="E44" s="17">
        <f>+SUM(D42:D44)</f>
        <v>300</v>
      </c>
      <c r="F44" s="74"/>
      <c r="G44" s="36">
        <f t="shared" si="0"/>
        <v>0.45588235294117646</v>
      </c>
      <c r="H44" s="32">
        <f>+(E44-E41)/E41</f>
        <v>0.15384615384615385</v>
      </c>
      <c r="I44" s="18"/>
      <c r="J44" s="9"/>
    </row>
    <row r="45" spans="1:10" ht="16.8" customHeight="1" x14ac:dyDescent="0.25">
      <c r="A45" s="85"/>
      <c r="B45" s="133"/>
      <c r="C45" s="8" t="s">
        <v>8</v>
      </c>
      <c r="D45" s="60">
        <v>145</v>
      </c>
      <c r="F45" s="74"/>
      <c r="G45" s="36">
        <f t="shared" si="0"/>
        <v>0.46464646464646464</v>
      </c>
      <c r="H45" s="32"/>
      <c r="I45" s="18"/>
      <c r="J45" s="9"/>
    </row>
    <row r="46" spans="1:10" ht="16.8" customHeight="1" x14ac:dyDescent="0.25">
      <c r="A46" s="85"/>
      <c r="B46" s="133"/>
      <c r="C46" s="8" t="s">
        <v>9</v>
      </c>
      <c r="D46" s="60">
        <v>189</v>
      </c>
      <c r="F46" s="74"/>
      <c r="G46" s="36">
        <f t="shared" si="0"/>
        <v>0.30344827586206896</v>
      </c>
      <c r="H46" s="32"/>
      <c r="I46" s="18"/>
      <c r="J46" s="9"/>
    </row>
    <row r="47" spans="1:10" ht="16.8" customHeight="1" x14ac:dyDescent="0.25">
      <c r="A47" s="85"/>
      <c r="B47" s="133"/>
      <c r="C47" s="8" t="s">
        <v>10</v>
      </c>
      <c r="D47" s="60">
        <v>17</v>
      </c>
      <c r="E47" s="17">
        <f>+SUM(D45:D47)</f>
        <v>351</v>
      </c>
      <c r="F47" s="74"/>
      <c r="G47" s="36">
        <f t="shared" si="0"/>
        <v>-0.91005291005291</v>
      </c>
      <c r="H47" s="32">
        <f>+(E47-E44)/E44</f>
        <v>0.17</v>
      </c>
      <c r="I47" s="18"/>
      <c r="J47" s="9"/>
    </row>
    <row r="48" spans="1:10" ht="16.8" customHeight="1" x14ac:dyDescent="0.25">
      <c r="A48" s="85"/>
      <c r="B48" s="133"/>
      <c r="C48" s="8" t="s">
        <v>11</v>
      </c>
      <c r="D48" s="60">
        <v>67</v>
      </c>
      <c r="F48" s="74"/>
      <c r="G48" s="36">
        <f t="shared" si="0"/>
        <v>2.9411764705882355</v>
      </c>
      <c r="H48" s="32"/>
      <c r="I48" s="18"/>
      <c r="J48" s="9"/>
    </row>
    <row r="49" spans="1:10" ht="16.8" customHeight="1" x14ac:dyDescent="0.25">
      <c r="A49" s="85"/>
      <c r="B49" s="133"/>
      <c r="C49" s="8" t="s">
        <v>12</v>
      </c>
      <c r="D49" s="60">
        <v>121</v>
      </c>
      <c r="F49" s="74"/>
      <c r="G49" s="36">
        <f t="shared" si="0"/>
        <v>0.80597014925373134</v>
      </c>
      <c r="H49" s="32"/>
      <c r="I49" s="18"/>
      <c r="J49" s="9"/>
    </row>
    <row r="50" spans="1:10" ht="16.8" customHeight="1" x14ac:dyDescent="0.25">
      <c r="A50" s="85"/>
      <c r="B50" s="134"/>
      <c r="C50" s="14" t="s">
        <v>13</v>
      </c>
      <c r="D50" s="61">
        <v>40</v>
      </c>
      <c r="E50" s="19">
        <f>+SUM(D48:D50)</f>
        <v>228</v>
      </c>
      <c r="F50" s="50">
        <f>+SUM(D39:D50)</f>
        <v>1139</v>
      </c>
      <c r="G50" s="37">
        <f t="shared" si="0"/>
        <v>-0.66942148760330578</v>
      </c>
      <c r="H50" s="34">
        <f>+(E50-E47)/E47</f>
        <v>-0.3504273504273504</v>
      </c>
      <c r="I50" s="44">
        <f>+(F50-F38)/F38</f>
        <v>2.3360287511230909E-2</v>
      </c>
      <c r="J50" s="9"/>
    </row>
    <row r="51" spans="1:10" ht="16.8" customHeight="1" x14ac:dyDescent="0.25">
      <c r="A51" s="85"/>
      <c r="B51" s="130">
        <v>2017</v>
      </c>
      <c r="C51" s="13" t="s">
        <v>2</v>
      </c>
      <c r="D51" s="62">
        <v>44</v>
      </c>
      <c r="E51" s="20"/>
      <c r="F51" s="73"/>
      <c r="G51" s="38">
        <f t="shared" si="0"/>
        <v>0.1</v>
      </c>
      <c r="H51" s="35"/>
      <c r="I51" s="16"/>
      <c r="J51" s="9"/>
    </row>
    <row r="52" spans="1:10" ht="16.8" customHeight="1" x14ac:dyDescent="0.25">
      <c r="A52" s="85"/>
      <c r="B52" s="133"/>
      <c r="C52" s="8" t="s">
        <v>3</v>
      </c>
      <c r="D52" s="60">
        <v>136</v>
      </c>
      <c r="F52" s="74"/>
      <c r="G52" s="36">
        <f t="shared" si="0"/>
        <v>2.0909090909090908</v>
      </c>
      <c r="H52" s="32"/>
      <c r="I52" s="18"/>
      <c r="J52" s="9"/>
    </row>
    <row r="53" spans="1:10" ht="16.8" customHeight="1" x14ac:dyDescent="0.25">
      <c r="A53" s="85"/>
      <c r="B53" s="133"/>
      <c r="C53" s="8" t="s">
        <v>4</v>
      </c>
      <c r="D53" s="60">
        <v>70</v>
      </c>
      <c r="E53" s="17">
        <f>+SUM(D51:D53)</f>
        <v>250</v>
      </c>
      <c r="F53" s="74"/>
      <c r="G53" s="36">
        <f t="shared" si="0"/>
        <v>-0.48529411764705882</v>
      </c>
      <c r="H53" s="32">
        <f>+(E53-E50)/E50</f>
        <v>9.6491228070175433E-2</v>
      </c>
      <c r="I53" s="18"/>
      <c r="J53" s="9"/>
    </row>
    <row r="54" spans="1:10" ht="16.8" customHeight="1" x14ac:dyDescent="0.25">
      <c r="A54" s="85"/>
      <c r="B54" s="133"/>
      <c r="C54" s="8" t="s">
        <v>5</v>
      </c>
      <c r="D54" s="60">
        <v>90</v>
      </c>
      <c r="F54" s="74"/>
      <c r="G54" s="36">
        <f t="shared" si="0"/>
        <v>0.2857142857142857</v>
      </c>
      <c r="H54" s="32"/>
      <c r="I54" s="18"/>
      <c r="J54" s="9"/>
    </row>
    <row r="55" spans="1:10" ht="16.8" customHeight="1" x14ac:dyDescent="0.25">
      <c r="A55" s="85"/>
      <c r="B55" s="133"/>
      <c r="C55" s="8" t="s">
        <v>6</v>
      </c>
      <c r="D55" s="60">
        <v>130</v>
      </c>
      <c r="F55" s="74"/>
      <c r="G55" s="36">
        <f t="shared" si="0"/>
        <v>0.44444444444444442</v>
      </c>
      <c r="H55" s="32"/>
      <c r="I55" s="18"/>
      <c r="J55" s="9"/>
    </row>
    <row r="56" spans="1:10" ht="16.8" customHeight="1" x14ac:dyDescent="0.25">
      <c r="A56" s="85"/>
      <c r="B56" s="133"/>
      <c r="C56" s="8" t="s">
        <v>7</v>
      </c>
      <c r="D56" s="60">
        <v>65</v>
      </c>
      <c r="E56" s="17">
        <f>+SUM(D54:D56)</f>
        <v>285</v>
      </c>
      <c r="F56" s="74"/>
      <c r="G56" s="36">
        <f t="shared" si="0"/>
        <v>-0.5</v>
      </c>
      <c r="H56" s="32">
        <f>+(E56-E53)/E53</f>
        <v>0.14000000000000001</v>
      </c>
      <c r="I56" s="18"/>
      <c r="J56" s="9"/>
    </row>
    <row r="57" spans="1:10" ht="16.8" customHeight="1" x14ac:dyDescent="0.25">
      <c r="A57" s="85"/>
      <c r="B57" s="133"/>
      <c r="C57" s="8" t="s">
        <v>8</v>
      </c>
      <c r="D57" s="60">
        <v>103</v>
      </c>
      <c r="F57" s="74"/>
      <c r="G57" s="36">
        <f t="shared" si="0"/>
        <v>0.58461538461538465</v>
      </c>
      <c r="H57" s="32"/>
      <c r="I57" s="18"/>
      <c r="J57" s="9"/>
    </row>
    <row r="58" spans="1:10" ht="16.8" customHeight="1" x14ac:dyDescent="0.25">
      <c r="A58" s="85"/>
      <c r="B58" s="133"/>
      <c r="C58" s="8" t="s">
        <v>9</v>
      </c>
      <c r="D58" s="60">
        <v>121</v>
      </c>
      <c r="F58" s="74"/>
      <c r="G58" s="36">
        <f t="shared" si="0"/>
        <v>0.17475728155339806</v>
      </c>
      <c r="H58" s="32"/>
      <c r="I58" s="18"/>
      <c r="J58" s="9"/>
    </row>
    <row r="59" spans="1:10" ht="16.8" customHeight="1" x14ac:dyDescent="0.25">
      <c r="A59" s="85"/>
      <c r="B59" s="133"/>
      <c r="C59" s="8" t="s">
        <v>10</v>
      </c>
      <c r="D59" s="60">
        <v>132</v>
      </c>
      <c r="E59" s="17">
        <f>+SUM(D57:D59)</f>
        <v>356</v>
      </c>
      <c r="F59" s="74"/>
      <c r="G59" s="36">
        <f t="shared" si="0"/>
        <v>9.0909090909090912E-2</v>
      </c>
      <c r="H59" s="32">
        <f>+(E59-E56)/E56</f>
        <v>0.24912280701754386</v>
      </c>
      <c r="I59" s="18"/>
      <c r="J59" s="9"/>
    </row>
    <row r="60" spans="1:10" ht="16.8" customHeight="1" x14ac:dyDescent="0.25">
      <c r="A60" s="85"/>
      <c r="B60" s="133"/>
      <c r="C60" s="8" t="s">
        <v>11</v>
      </c>
      <c r="D60" s="60">
        <v>88</v>
      </c>
      <c r="F60" s="74"/>
      <c r="G60" s="36">
        <f t="shared" si="0"/>
        <v>-0.33333333333333331</v>
      </c>
      <c r="H60" s="32"/>
      <c r="I60" s="18"/>
      <c r="J60" s="9"/>
    </row>
    <row r="61" spans="1:10" ht="16.8" customHeight="1" x14ac:dyDescent="0.25">
      <c r="A61" s="85"/>
      <c r="B61" s="133"/>
      <c r="C61" s="8" t="s">
        <v>12</v>
      </c>
      <c r="D61" s="60">
        <v>142</v>
      </c>
      <c r="F61" s="74"/>
      <c r="G61" s="36">
        <f t="shared" si="0"/>
        <v>0.61363636363636365</v>
      </c>
      <c r="H61" s="32"/>
      <c r="I61" s="18"/>
      <c r="J61" s="9"/>
    </row>
    <row r="62" spans="1:10" ht="16.8" customHeight="1" x14ac:dyDescent="0.25">
      <c r="A62" s="85"/>
      <c r="B62" s="134"/>
      <c r="C62" s="14" t="s">
        <v>13</v>
      </c>
      <c r="D62" s="61">
        <v>88</v>
      </c>
      <c r="E62" s="19">
        <f>+SUM(D60:D62)</f>
        <v>318</v>
      </c>
      <c r="F62" s="50">
        <f>+SUM(D51:D62)</f>
        <v>1209</v>
      </c>
      <c r="G62" s="37">
        <f t="shared" si="0"/>
        <v>-0.38028169014084506</v>
      </c>
      <c r="H62" s="34">
        <f>+(E62-E59)/E59</f>
        <v>-0.10674157303370786</v>
      </c>
      <c r="I62" s="44">
        <f>+(F62-F50)/F50</f>
        <v>6.1457418788410885E-2</v>
      </c>
      <c r="J62" s="9"/>
    </row>
    <row r="63" spans="1:10" ht="16.8" customHeight="1" x14ac:dyDescent="0.25">
      <c r="A63" s="85"/>
      <c r="B63" s="130">
        <v>2018</v>
      </c>
      <c r="C63" s="13" t="s">
        <v>2</v>
      </c>
      <c r="D63" s="62">
        <v>75</v>
      </c>
      <c r="E63" s="20"/>
      <c r="F63" s="73"/>
      <c r="G63" s="38">
        <f t="shared" si="0"/>
        <v>-0.14772727272727273</v>
      </c>
      <c r="H63" s="35"/>
      <c r="I63" s="16"/>
      <c r="J63" s="9"/>
    </row>
    <row r="64" spans="1:10" ht="16.8" customHeight="1" x14ac:dyDescent="0.25">
      <c r="A64" s="85"/>
      <c r="B64" s="133"/>
      <c r="C64" s="8" t="s">
        <v>3</v>
      </c>
      <c r="D64" s="60">
        <v>133</v>
      </c>
      <c r="F64" s="74"/>
      <c r="G64" s="36">
        <f t="shared" si="0"/>
        <v>0.77333333333333332</v>
      </c>
      <c r="H64" s="32"/>
      <c r="I64" s="18"/>
      <c r="J64" s="9"/>
    </row>
    <row r="65" spans="1:10" ht="16.8" customHeight="1" x14ac:dyDescent="0.25">
      <c r="A65" s="85"/>
      <c r="B65" s="133"/>
      <c r="C65" s="8" t="s">
        <v>4</v>
      </c>
      <c r="D65" s="60">
        <v>81</v>
      </c>
      <c r="E65" s="17">
        <f>+SUM(D63:D65)</f>
        <v>289</v>
      </c>
      <c r="F65" s="74"/>
      <c r="G65" s="36">
        <f t="shared" si="0"/>
        <v>-0.39097744360902253</v>
      </c>
      <c r="H65" s="32">
        <f>+(E65-E62)/E62</f>
        <v>-9.1194968553459113E-2</v>
      </c>
      <c r="I65" s="18"/>
      <c r="J65" s="9"/>
    </row>
    <row r="66" spans="1:10" ht="16.8" customHeight="1" x14ac:dyDescent="0.25">
      <c r="A66" s="85"/>
      <c r="B66" s="133"/>
      <c r="C66" s="8" t="s">
        <v>5</v>
      </c>
      <c r="D66" s="60">
        <v>72</v>
      </c>
      <c r="F66" s="74"/>
      <c r="G66" s="36">
        <f t="shared" si="0"/>
        <v>-0.1111111111111111</v>
      </c>
      <c r="H66" s="32"/>
      <c r="I66" s="18"/>
      <c r="J66" s="9"/>
    </row>
    <row r="67" spans="1:10" ht="16.8" customHeight="1" x14ac:dyDescent="0.25">
      <c r="A67" s="85"/>
      <c r="B67" s="133"/>
      <c r="C67" s="8" t="s">
        <v>6</v>
      </c>
      <c r="D67" s="60">
        <v>170</v>
      </c>
      <c r="F67" s="74"/>
      <c r="G67" s="36">
        <f t="shared" si="0"/>
        <v>1.3611111111111112</v>
      </c>
      <c r="H67" s="32"/>
      <c r="I67" s="18"/>
      <c r="J67" s="9"/>
    </row>
    <row r="68" spans="1:10" ht="16.8" customHeight="1" x14ac:dyDescent="0.25">
      <c r="A68" s="85"/>
      <c r="B68" s="133"/>
      <c r="C68" s="8" t="s">
        <v>7</v>
      </c>
      <c r="D68" s="60">
        <v>66</v>
      </c>
      <c r="E68" s="17">
        <f>+SUM(D66:D68)</f>
        <v>308</v>
      </c>
      <c r="F68" s="74"/>
      <c r="G68" s="36">
        <f t="shared" si="0"/>
        <v>-0.61176470588235299</v>
      </c>
      <c r="H68" s="32">
        <f>+(E68-E65)/E65</f>
        <v>6.5743944636678195E-2</v>
      </c>
      <c r="I68" s="18"/>
      <c r="J68" s="9"/>
    </row>
    <row r="69" spans="1:10" ht="16.8" customHeight="1" x14ac:dyDescent="0.25">
      <c r="A69" s="85"/>
      <c r="B69" s="133"/>
      <c r="C69" s="8" t="s">
        <v>8</v>
      </c>
      <c r="D69" s="60">
        <v>133</v>
      </c>
      <c r="F69" s="74"/>
      <c r="G69" s="36">
        <f t="shared" si="0"/>
        <v>1.0151515151515151</v>
      </c>
      <c r="H69" s="32"/>
      <c r="I69" s="18"/>
      <c r="J69" s="9"/>
    </row>
    <row r="70" spans="1:10" ht="16.8" customHeight="1" x14ac:dyDescent="0.25">
      <c r="A70" s="85"/>
      <c r="B70" s="133"/>
      <c r="C70" s="8" t="s">
        <v>9</v>
      </c>
      <c r="D70" s="60">
        <v>102</v>
      </c>
      <c r="F70" s="74"/>
      <c r="G70" s="36">
        <f t="shared" si="0"/>
        <v>-0.23308270676691728</v>
      </c>
      <c r="H70" s="32"/>
      <c r="I70" s="18"/>
      <c r="J70" s="9"/>
    </row>
    <row r="71" spans="1:10" ht="16.8" customHeight="1" x14ac:dyDescent="0.25">
      <c r="A71" s="85"/>
      <c r="B71" s="133"/>
      <c r="C71" s="8" t="s">
        <v>10</v>
      </c>
      <c r="D71" s="60">
        <v>45</v>
      </c>
      <c r="E71" s="17">
        <f>+SUM(D69:D71)</f>
        <v>280</v>
      </c>
      <c r="F71" s="74"/>
      <c r="G71" s="36">
        <f t="shared" si="0"/>
        <v>-0.55882352941176472</v>
      </c>
      <c r="H71" s="32">
        <f>+(E71-E68)/E68</f>
        <v>-9.0909090909090912E-2</v>
      </c>
      <c r="I71" s="18"/>
      <c r="J71" s="9"/>
    </row>
    <row r="72" spans="1:10" ht="16.8" customHeight="1" x14ac:dyDescent="0.25">
      <c r="A72" s="85"/>
      <c r="B72" s="133"/>
      <c r="C72" s="8" t="s">
        <v>11</v>
      </c>
      <c r="D72" s="60">
        <v>162</v>
      </c>
      <c r="F72" s="74"/>
      <c r="G72" s="36">
        <f t="shared" si="0"/>
        <v>2.6</v>
      </c>
      <c r="H72" s="32"/>
      <c r="I72" s="18"/>
      <c r="J72" s="9"/>
    </row>
    <row r="73" spans="1:10" ht="16.8" customHeight="1" x14ac:dyDescent="0.25">
      <c r="A73" s="85"/>
      <c r="B73" s="133"/>
      <c r="C73" s="8" t="s">
        <v>12</v>
      </c>
      <c r="D73" s="60">
        <v>108</v>
      </c>
      <c r="F73" s="74"/>
      <c r="G73" s="36">
        <f t="shared" si="0"/>
        <v>-0.33333333333333331</v>
      </c>
      <c r="H73" s="32"/>
      <c r="I73" s="18"/>
      <c r="J73" s="9"/>
    </row>
    <row r="74" spans="1:10" ht="16.8" customHeight="1" x14ac:dyDescent="0.25">
      <c r="A74" s="85"/>
      <c r="B74" s="134"/>
      <c r="C74" s="14" t="s">
        <v>13</v>
      </c>
      <c r="D74" s="61">
        <v>52</v>
      </c>
      <c r="E74" s="19">
        <f>+SUM(D72:D74)</f>
        <v>322</v>
      </c>
      <c r="F74" s="50">
        <f>+SUM(D63:D74)</f>
        <v>1199</v>
      </c>
      <c r="G74" s="37">
        <f t="shared" si="0"/>
        <v>-0.51851851851851849</v>
      </c>
      <c r="H74" s="34">
        <f>+(E74-E71)/E71</f>
        <v>0.15</v>
      </c>
      <c r="I74" s="44">
        <f>+(F74-F62)/F62</f>
        <v>-8.271298593879239E-3</v>
      </c>
      <c r="J74" s="9"/>
    </row>
    <row r="75" spans="1:10" ht="16.8" customHeight="1" x14ac:dyDescent="0.25">
      <c r="A75" s="85"/>
      <c r="B75" s="130">
        <v>2019</v>
      </c>
      <c r="C75" s="13" t="s">
        <v>2</v>
      </c>
      <c r="D75" s="62">
        <v>71</v>
      </c>
      <c r="E75" s="20"/>
      <c r="F75" s="73"/>
      <c r="G75" s="38">
        <f t="shared" si="0"/>
        <v>0.36538461538461536</v>
      </c>
      <c r="H75" s="35"/>
      <c r="I75" s="16"/>
      <c r="J75" s="9"/>
    </row>
    <row r="76" spans="1:10" ht="16.8" customHeight="1" x14ac:dyDescent="0.25">
      <c r="A76" s="85"/>
      <c r="B76" s="133"/>
      <c r="C76" s="8" t="s">
        <v>3</v>
      </c>
      <c r="D76" s="60">
        <v>141</v>
      </c>
      <c r="F76" s="74"/>
      <c r="G76" s="36">
        <f t="shared" si="0"/>
        <v>0.9859154929577465</v>
      </c>
      <c r="H76" s="32"/>
      <c r="I76" s="18"/>
      <c r="J76" s="9"/>
    </row>
    <row r="77" spans="1:10" ht="16.8" customHeight="1" x14ac:dyDescent="0.25">
      <c r="A77" s="85"/>
      <c r="B77" s="133"/>
      <c r="C77" s="8" t="s">
        <v>4</v>
      </c>
      <c r="D77" s="60">
        <v>47</v>
      </c>
      <c r="E77" s="17">
        <f>+SUM(D75:D77)</f>
        <v>259</v>
      </c>
      <c r="F77" s="74"/>
      <c r="G77" s="36">
        <f t="shared" si="0"/>
        <v>-0.66666666666666663</v>
      </c>
      <c r="H77" s="32">
        <f>+(E77-E74)/E74</f>
        <v>-0.19565217391304349</v>
      </c>
      <c r="I77" s="18"/>
      <c r="J77" s="9"/>
    </row>
    <row r="78" spans="1:10" ht="16.8" customHeight="1" x14ac:dyDescent="0.25">
      <c r="A78" s="85"/>
      <c r="B78" s="133"/>
      <c r="C78" s="8" t="s">
        <v>5</v>
      </c>
      <c r="D78" s="60">
        <v>117</v>
      </c>
      <c r="F78" s="74"/>
      <c r="G78" s="36">
        <f t="shared" si="0"/>
        <v>1.4893617021276595</v>
      </c>
      <c r="H78" s="32"/>
      <c r="I78" s="18"/>
      <c r="J78" s="9"/>
    </row>
    <row r="79" spans="1:10" ht="16.8" customHeight="1" x14ac:dyDescent="0.25">
      <c r="A79" s="85"/>
      <c r="B79" s="133"/>
      <c r="C79" s="8" t="s">
        <v>6</v>
      </c>
      <c r="D79" s="60">
        <v>103</v>
      </c>
      <c r="F79" s="74"/>
      <c r="G79" s="36">
        <f t="shared" si="0"/>
        <v>-0.11965811965811966</v>
      </c>
      <c r="H79" s="32"/>
      <c r="I79" s="18"/>
      <c r="J79" s="9"/>
    </row>
    <row r="80" spans="1:10" ht="16.8" customHeight="1" x14ac:dyDescent="0.25">
      <c r="A80" s="85"/>
      <c r="B80" s="133"/>
      <c r="C80" s="8" t="s">
        <v>7</v>
      </c>
      <c r="D80" s="60">
        <v>55</v>
      </c>
      <c r="E80" s="17">
        <f>+SUM(D78:D80)</f>
        <v>275</v>
      </c>
      <c r="F80" s="74"/>
      <c r="G80" s="36">
        <f t="shared" si="0"/>
        <v>-0.46601941747572817</v>
      </c>
      <c r="H80" s="32">
        <f>+(E80-E77)/E77</f>
        <v>6.1776061776061778E-2</v>
      </c>
      <c r="I80" s="18"/>
      <c r="J80" s="9"/>
    </row>
    <row r="81" spans="1:10" ht="16.8" customHeight="1" x14ac:dyDescent="0.25">
      <c r="A81" s="85"/>
      <c r="B81" s="133"/>
      <c r="C81" s="8" t="s">
        <v>8</v>
      </c>
      <c r="D81" s="60">
        <v>236</v>
      </c>
      <c r="F81" s="74"/>
      <c r="G81" s="36">
        <f t="shared" si="0"/>
        <v>3.290909090909091</v>
      </c>
      <c r="H81" s="32"/>
      <c r="I81" s="18"/>
      <c r="J81" s="9"/>
    </row>
    <row r="82" spans="1:10" ht="16.8" customHeight="1" x14ac:dyDescent="0.25">
      <c r="A82" s="85"/>
      <c r="B82" s="133"/>
      <c r="C82" s="8" t="s">
        <v>9</v>
      </c>
      <c r="D82" s="60">
        <v>101</v>
      </c>
      <c r="F82" s="74"/>
      <c r="G82" s="36">
        <f t="shared" si="0"/>
        <v>-0.57203389830508478</v>
      </c>
      <c r="H82" s="32"/>
      <c r="I82" s="18"/>
      <c r="J82" s="9"/>
    </row>
    <row r="83" spans="1:10" ht="16.8" customHeight="1" x14ac:dyDescent="0.25">
      <c r="A83" s="85"/>
      <c r="B83" s="133"/>
      <c r="C83" s="8" t="s">
        <v>10</v>
      </c>
      <c r="D83" s="60">
        <v>55</v>
      </c>
      <c r="E83" s="17">
        <f>+SUM(D81:D83)</f>
        <v>392</v>
      </c>
      <c r="F83" s="74"/>
      <c r="G83" s="36">
        <f t="shared" si="0"/>
        <v>-0.45544554455445546</v>
      </c>
      <c r="H83" s="32">
        <f>+(E83-E80)/E80</f>
        <v>0.42545454545454547</v>
      </c>
      <c r="I83" s="18"/>
      <c r="J83" s="9"/>
    </row>
    <row r="84" spans="1:10" ht="16.8" customHeight="1" x14ac:dyDescent="0.25">
      <c r="A84" s="85"/>
      <c r="B84" s="133"/>
      <c r="C84" s="8" t="s">
        <v>11</v>
      </c>
      <c r="D84" s="60">
        <v>139</v>
      </c>
      <c r="F84" s="74"/>
      <c r="G84" s="36">
        <f t="shared" si="0"/>
        <v>1.5272727272727273</v>
      </c>
      <c r="H84" s="32"/>
      <c r="I84" s="18"/>
      <c r="J84" s="9"/>
    </row>
    <row r="85" spans="1:10" ht="16.8" customHeight="1" x14ac:dyDescent="0.25">
      <c r="A85" s="85"/>
      <c r="B85" s="133"/>
      <c r="C85" s="8" t="s">
        <v>12</v>
      </c>
      <c r="D85" s="60">
        <v>67</v>
      </c>
      <c r="F85" s="74"/>
      <c r="G85" s="36">
        <f t="shared" si="0"/>
        <v>-0.51798561151079137</v>
      </c>
      <c r="H85" s="32"/>
      <c r="I85" s="18"/>
      <c r="J85" s="9"/>
    </row>
    <row r="86" spans="1:10" ht="16.8" customHeight="1" x14ac:dyDescent="0.25">
      <c r="A86" s="85"/>
      <c r="B86" s="134"/>
      <c r="C86" s="14" t="s">
        <v>13</v>
      </c>
      <c r="D86" s="61">
        <v>77</v>
      </c>
      <c r="E86" s="19">
        <f>+SUM(D84:D86)</f>
        <v>283</v>
      </c>
      <c r="F86" s="50">
        <f>+SUM(D75:D86)</f>
        <v>1209</v>
      </c>
      <c r="G86" s="37">
        <f t="shared" si="0"/>
        <v>0.14925373134328357</v>
      </c>
      <c r="H86" s="34">
        <f>+(E86-E83)/E83</f>
        <v>-0.27806122448979592</v>
      </c>
      <c r="I86" s="44">
        <f>+(F86-F74)/F74</f>
        <v>8.3402835696413675E-3</v>
      </c>
      <c r="J86" s="9"/>
    </row>
    <row r="87" spans="1:10" ht="16.8" customHeight="1" x14ac:dyDescent="0.25">
      <c r="A87" s="85"/>
      <c r="B87" s="130">
        <v>2020</v>
      </c>
      <c r="C87" s="13" t="s">
        <v>2</v>
      </c>
      <c r="D87" s="63">
        <v>66</v>
      </c>
      <c r="E87" s="20"/>
      <c r="F87" s="73"/>
      <c r="G87" s="51">
        <f t="shared" si="0"/>
        <v>-0.14285714285714285</v>
      </c>
      <c r="H87" s="35"/>
      <c r="I87" s="16"/>
      <c r="J87" s="9"/>
    </row>
    <row r="88" spans="1:10" ht="16.8" customHeight="1" x14ac:dyDescent="0.25">
      <c r="A88" s="85"/>
      <c r="B88" s="133"/>
      <c r="C88" s="8" t="s">
        <v>3</v>
      </c>
      <c r="D88" s="64">
        <v>103</v>
      </c>
      <c r="F88" s="74"/>
      <c r="G88" s="52">
        <f t="shared" ref="G88:G89" si="1">+(D88-D87)/D87</f>
        <v>0.56060606060606055</v>
      </c>
      <c r="H88" s="32"/>
      <c r="I88" s="18"/>
      <c r="J88" s="9"/>
    </row>
    <row r="89" spans="1:10" ht="16.8" customHeight="1" x14ac:dyDescent="0.25">
      <c r="A89" s="85"/>
      <c r="B89" s="133"/>
      <c r="C89" s="8" t="s">
        <v>4</v>
      </c>
      <c r="D89" s="64">
        <v>22</v>
      </c>
      <c r="E89" s="17">
        <f>+SUM(D87:D89)</f>
        <v>191</v>
      </c>
      <c r="F89" s="74"/>
      <c r="G89" s="52">
        <f t="shared" si="1"/>
        <v>-0.78640776699029125</v>
      </c>
      <c r="H89" s="32">
        <f>+(E89-E86)/E86</f>
        <v>-0.32508833922261482</v>
      </c>
      <c r="I89" s="18"/>
      <c r="J89" s="9"/>
    </row>
    <row r="90" spans="1:10" ht="16.8" customHeight="1" x14ac:dyDescent="0.25">
      <c r="A90" s="85"/>
      <c r="B90" s="133"/>
      <c r="C90" s="8" t="s">
        <v>5</v>
      </c>
      <c r="D90" s="64">
        <v>0</v>
      </c>
      <c r="F90" s="74"/>
      <c r="G90" s="31" t="s">
        <v>36</v>
      </c>
      <c r="H90" s="32"/>
      <c r="I90" s="18"/>
      <c r="J90" s="9"/>
    </row>
    <row r="91" spans="1:10" ht="16.8" customHeight="1" x14ac:dyDescent="0.25">
      <c r="A91" s="85"/>
      <c r="B91" s="133"/>
      <c r="C91" s="8" t="s">
        <v>6</v>
      </c>
      <c r="D91" s="64">
        <v>0</v>
      </c>
      <c r="F91" s="74"/>
      <c r="G91" s="31" t="s">
        <v>36</v>
      </c>
      <c r="H91" s="32"/>
      <c r="I91" s="18"/>
      <c r="J91" s="9"/>
    </row>
    <row r="92" spans="1:10" ht="16.8" customHeight="1" x14ac:dyDescent="0.25">
      <c r="A92" s="85"/>
      <c r="B92" s="133"/>
      <c r="C92" s="8" t="s">
        <v>7</v>
      </c>
      <c r="D92" s="64">
        <v>0</v>
      </c>
      <c r="E92" s="17">
        <f>+SUM(D90:D92)</f>
        <v>0</v>
      </c>
      <c r="F92" s="74"/>
      <c r="G92" s="31" t="s">
        <v>36</v>
      </c>
      <c r="H92" s="32">
        <f>+(E92-E89)/E89</f>
        <v>-1</v>
      </c>
      <c r="I92" s="18"/>
      <c r="J92" s="9"/>
    </row>
    <row r="93" spans="1:10" ht="16.8" customHeight="1" x14ac:dyDescent="0.25">
      <c r="A93" s="85"/>
      <c r="B93" s="133"/>
      <c r="C93" s="8" t="s">
        <v>8</v>
      </c>
      <c r="D93" s="60">
        <v>76</v>
      </c>
      <c r="F93" s="74"/>
      <c r="G93" s="49" t="s">
        <v>36</v>
      </c>
      <c r="H93" s="32"/>
      <c r="I93" s="18"/>
      <c r="J93" s="9"/>
    </row>
    <row r="94" spans="1:10" ht="16.8" customHeight="1" x14ac:dyDescent="0.25">
      <c r="A94" s="85"/>
      <c r="B94" s="133"/>
      <c r="C94" s="8" t="s">
        <v>9</v>
      </c>
      <c r="D94" s="60">
        <v>93</v>
      </c>
      <c r="F94" s="74"/>
      <c r="G94" s="36">
        <f t="shared" ref="G94:G103" si="2">+(D94-D93)/D93</f>
        <v>0.22368421052631579</v>
      </c>
      <c r="H94" s="32"/>
      <c r="I94" s="18"/>
      <c r="J94" s="9"/>
    </row>
    <row r="95" spans="1:10" ht="16.8" customHeight="1" x14ac:dyDescent="0.25">
      <c r="A95" s="85"/>
      <c r="B95" s="133"/>
      <c r="C95" s="8" t="s">
        <v>10</v>
      </c>
      <c r="D95" s="60">
        <v>75</v>
      </c>
      <c r="E95" s="17">
        <f>+SUM(D93:D95)</f>
        <v>244</v>
      </c>
      <c r="F95" s="74"/>
      <c r="G95" s="36">
        <f t="shared" si="2"/>
        <v>-0.19354838709677419</v>
      </c>
      <c r="H95" s="32" t="s">
        <v>36</v>
      </c>
      <c r="I95" s="18"/>
      <c r="J95" s="9"/>
    </row>
    <row r="96" spans="1:10" ht="16.8" customHeight="1" x14ac:dyDescent="0.25">
      <c r="A96" s="85"/>
      <c r="B96" s="133"/>
      <c r="C96" s="8" t="s">
        <v>11</v>
      </c>
      <c r="D96" s="60">
        <v>165</v>
      </c>
      <c r="F96" s="74"/>
      <c r="G96" s="36">
        <f t="shared" si="2"/>
        <v>1.2</v>
      </c>
      <c r="H96" s="32"/>
      <c r="I96" s="18"/>
      <c r="J96" s="9"/>
    </row>
    <row r="97" spans="1:10" ht="16.8" customHeight="1" x14ac:dyDescent="0.25">
      <c r="A97" s="85"/>
      <c r="B97" s="133"/>
      <c r="C97" s="8" t="s">
        <v>12</v>
      </c>
      <c r="D97" s="60">
        <v>101</v>
      </c>
      <c r="F97" s="74"/>
      <c r="G97" s="36">
        <f t="shared" si="2"/>
        <v>-0.38787878787878788</v>
      </c>
      <c r="H97" s="32"/>
      <c r="I97" s="18"/>
      <c r="J97" s="9"/>
    </row>
    <row r="98" spans="1:10" ht="16.8" customHeight="1" x14ac:dyDescent="0.25">
      <c r="A98" s="85"/>
      <c r="B98" s="134"/>
      <c r="C98" s="14" t="s">
        <v>13</v>
      </c>
      <c r="D98" s="61">
        <v>57</v>
      </c>
      <c r="E98" s="19">
        <f>+SUM(D96:D98)</f>
        <v>323</v>
      </c>
      <c r="F98" s="50">
        <f>+SUM(D87:D98)</f>
        <v>758</v>
      </c>
      <c r="G98" s="37">
        <f t="shared" si="2"/>
        <v>-0.43564356435643564</v>
      </c>
      <c r="H98" s="34">
        <f>+(E98-E95)/E95</f>
        <v>0.32377049180327871</v>
      </c>
      <c r="I98" s="44">
        <f>+(F98-F86)/F86</f>
        <v>-0.3730355665839537</v>
      </c>
      <c r="J98" s="9"/>
    </row>
    <row r="99" spans="1:10" ht="16.8" customHeight="1" x14ac:dyDescent="0.25">
      <c r="A99" s="85"/>
      <c r="B99" s="130">
        <v>2021</v>
      </c>
      <c r="C99" s="13" t="s">
        <v>2</v>
      </c>
      <c r="D99" s="65">
        <v>110</v>
      </c>
      <c r="E99" s="20"/>
      <c r="F99" s="73"/>
      <c r="G99" s="45">
        <f t="shared" si="2"/>
        <v>0.92982456140350878</v>
      </c>
      <c r="H99" s="35"/>
      <c r="I99" s="16"/>
      <c r="J99" s="9"/>
    </row>
    <row r="100" spans="1:10" ht="16.8" customHeight="1" x14ac:dyDescent="0.25">
      <c r="A100" s="85"/>
      <c r="B100" s="133"/>
      <c r="C100" s="8" t="s">
        <v>3</v>
      </c>
      <c r="D100" s="60">
        <v>132</v>
      </c>
      <c r="F100" s="74"/>
      <c r="G100" s="36">
        <f t="shared" si="2"/>
        <v>0.2</v>
      </c>
      <c r="H100" s="32"/>
      <c r="I100" s="18"/>
      <c r="J100" s="9"/>
    </row>
    <row r="101" spans="1:10" ht="16.8" customHeight="1" x14ac:dyDescent="0.25">
      <c r="A101" s="85"/>
      <c r="B101" s="133"/>
      <c r="C101" s="8" t="s">
        <v>4</v>
      </c>
      <c r="D101" s="60">
        <v>69</v>
      </c>
      <c r="E101" s="17">
        <f>+SUM(D99:D101)</f>
        <v>311</v>
      </c>
      <c r="F101" s="74"/>
      <c r="G101" s="36">
        <f t="shared" si="2"/>
        <v>-0.47727272727272729</v>
      </c>
      <c r="H101" s="32">
        <f>+(E101-E98)/E98</f>
        <v>-3.7151702786377708E-2</v>
      </c>
      <c r="I101" s="18"/>
      <c r="J101" s="9"/>
    </row>
    <row r="102" spans="1:10" ht="16.8" customHeight="1" x14ac:dyDescent="0.25">
      <c r="A102" s="85"/>
      <c r="B102" s="133"/>
      <c r="C102" s="8" t="s">
        <v>5</v>
      </c>
      <c r="D102" s="60">
        <v>148</v>
      </c>
      <c r="F102" s="74"/>
      <c r="G102" s="36">
        <f t="shared" si="2"/>
        <v>1.144927536231884</v>
      </c>
      <c r="H102" s="32"/>
      <c r="I102" s="18"/>
      <c r="J102" s="9"/>
    </row>
    <row r="103" spans="1:10" ht="16.8" customHeight="1" x14ac:dyDescent="0.25">
      <c r="A103" s="85"/>
      <c r="B103" s="133"/>
      <c r="C103" s="8" t="s">
        <v>6</v>
      </c>
      <c r="D103" s="60">
        <v>120</v>
      </c>
      <c r="F103" s="74"/>
      <c r="G103" s="36">
        <f t="shared" si="2"/>
        <v>-0.1891891891891892</v>
      </c>
      <c r="H103" s="32"/>
      <c r="I103" s="18"/>
      <c r="J103" s="9"/>
    </row>
    <row r="104" spans="1:10" ht="16.8" customHeight="1" x14ac:dyDescent="0.25">
      <c r="A104" s="85"/>
      <c r="B104" s="133"/>
      <c r="C104" s="8" t="s">
        <v>7</v>
      </c>
      <c r="D104" s="60">
        <v>74</v>
      </c>
      <c r="E104" s="17">
        <f>+SUM(D102:D104)</f>
        <v>342</v>
      </c>
      <c r="F104" s="74"/>
      <c r="G104" s="36">
        <f>+(D104-D103)/D103</f>
        <v>-0.38333333333333336</v>
      </c>
      <c r="H104" s="32">
        <f>+(E104-E101)/E101</f>
        <v>9.9678456591639875E-2</v>
      </c>
      <c r="I104" s="18"/>
      <c r="J104" s="9"/>
    </row>
    <row r="105" spans="1:10" ht="16.8" customHeight="1" x14ac:dyDescent="0.25">
      <c r="A105" s="85"/>
      <c r="B105" s="133"/>
      <c r="C105" s="68" t="s">
        <v>8</v>
      </c>
      <c r="D105" s="69">
        <v>188</v>
      </c>
      <c r="E105" s="70"/>
      <c r="F105" s="75"/>
      <c r="G105" s="36">
        <f t="shared" ref="G105:G107" si="3">+(D105-D104)/D104</f>
        <v>1.5405405405405406</v>
      </c>
      <c r="H105" s="41"/>
      <c r="I105" s="71"/>
      <c r="J105" s="9"/>
    </row>
    <row r="106" spans="1:10" ht="16.8" customHeight="1" x14ac:dyDescent="0.25">
      <c r="A106" s="85"/>
      <c r="B106" s="133"/>
      <c r="C106" s="68" t="s">
        <v>9</v>
      </c>
      <c r="D106" s="69">
        <v>165</v>
      </c>
      <c r="E106" s="70"/>
      <c r="F106" s="75"/>
      <c r="G106" s="36">
        <f t="shared" si="3"/>
        <v>-0.12234042553191489</v>
      </c>
      <c r="H106" s="41"/>
      <c r="I106" s="71"/>
      <c r="J106" s="9"/>
    </row>
    <row r="107" spans="1:10" ht="16.8" customHeight="1" x14ac:dyDescent="0.25">
      <c r="A107" s="85"/>
      <c r="B107" s="133"/>
      <c r="C107" s="68" t="s">
        <v>10</v>
      </c>
      <c r="D107" s="69">
        <v>24</v>
      </c>
      <c r="E107" s="70">
        <v>377</v>
      </c>
      <c r="F107" s="75"/>
      <c r="G107" s="36">
        <f t="shared" si="3"/>
        <v>-0.8545454545454545</v>
      </c>
      <c r="H107" s="41">
        <f>+(E107-E104)/E104</f>
        <v>0.1023391812865497</v>
      </c>
      <c r="I107" s="71"/>
      <c r="J107" s="9"/>
    </row>
    <row r="108" spans="1:10" ht="16.8" customHeight="1" x14ac:dyDescent="0.25">
      <c r="A108" s="85"/>
      <c r="B108" s="133"/>
      <c r="C108" s="68" t="s">
        <v>11</v>
      </c>
      <c r="D108" s="69">
        <v>189</v>
      </c>
      <c r="E108" s="70"/>
      <c r="F108" s="75"/>
      <c r="G108" s="36">
        <f>+(D108-D107)/D107</f>
        <v>6.875</v>
      </c>
      <c r="H108" s="41"/>
      <c r="I108" s="71"/>
      <c r="J108" s="9"/>
    </row>
    <row r="109" spans="1:10" ht="16.8" customHeight="1" x14ac:dyDescent="0.25">
      <c r="A109" s="85"/>
      <c r="B109" s="133"/>
      <c r="C109" s="68" t="s">
        <v>12</v>
      </c>
      <c r="D109" s="69">
        <v>70</v>
      </c>
      <c r="E109" s="70"/>
      <c r="F109" s="75"/>
      <c r="G109" s="36">
        <f t="shared" ref="G109" si="4">+(D109-D108)/D108</f>
        <v>-0.62962962962962965</v>
      </c>
      <c r="H109" s="41"/>
      <c r="I109" s="71"/>
      <c r="J109" s="9"/>
    </row>
    <row r="110" spans="1:10" ht="16.8" customHeight="1" x14ac:dyDescent="0.25">
      <c r="A110" s="85"/>
      <c r="B110" s="134"/>
      <c r="C110" s="14" t="s">
        <v>13</v>
      </c>
      <c r="D110" s="61">
        <v>310</v>
      </c>
      <c r="E110" s="19">
        <f>+SUM(D108:D110)</f>
        <v>569</v>
      </c>
      <c r="F110" s="50">
        <f>+SUM(D99:D110)</f>
        <v>1599</v>
      </c>
      <c r="G110" s="37">
        <f>+(D110-D109)/D109</f>
        <v>3.4285714285714284</v>
      </c>
      <c r="H110" s="34">
        <f>+(E110-E107)/E107</f>
        <v>0.50928381962864722</v>
      </c>
      <c r="I110" s="72">
        <f>+(F110-F98)/F98</f>
        <v>1.1094986807387863</v>
      </c>
      <c r="J110" s="9"/>
    </row>
    <row r="111" spans="1:10" ht="16.8" customHeight="1" x14ac:dyDescent="0.25">
      <c r="A111" s="86"/>
      <c r="B111" s="130">
        <v>2022</v>
      </c>
      <c r="C111" s="76" t="s">
        <v>2</v>
      </c>
      <c r="D111" s="77">
        <v>119</v>
      </c>
      <c r="E111" s="78"/>
      <c r="F111" s="78"/>
      <c r="G111" s="89">
        <f>+(D111-D110)/D110</f>
        <v>-0.61612903225806448</v>
      </c>
      <c r="H111" s="20"/>
      <c r="I111" s="87"/>
      <c r="J111" s="9"/>
    </row>
    <row r="112" spans="1:10" ht="16.8" customHeight="1" x14ac:dyDescent="0.25">
      <c r="A112" s="86"/>
      <c r="B112" s="131"/>
      <c r="C112" s="81" t="s">
        <v>3</v>
      </c>
      <c r="D112" s="79">
        <v>49</v>
      </c>
      <c r="E112" s="79"/>
      <c r="F112" s="82"/>
      <c r="G112" s="80">
        <f>+(D112-D111)/D111</f>
        <v>-0.58823529411764708</v>
      </c>
      <c r="H112" s="90"/>
      <c r="I112" s="82"/>
      <c r="J112" s="9"/>
    </row>
    <row r="113" spans="1:10" ht="16.8" customHeight="1" x14ac:dyDescent="0.25">
      <c r="A113" s="86"/>
      <c r="B113" s="131"/>
      <c r="C113" s="81" t="s">
        <v>4</v>
      </c>
      <c r="D113" s="79">
        <v>12</v>
      </c>
      <c r="E113" s="79">
        <f>+SUM(D111:D113)</f>
        <v>180</v>
      </c>
      <c r="F113" s="82"/>
      <c r="G113" s="80">
        <f t="shared" ref="G113:G115" si="5">+(D113-D112)/D112</f>
        <v>-0.75510204081632648</v>
      </c>
      <c r="H113" s="91">
        <f>+(E113-E110)/E110</f>
        <v>-0.68365553602811946</v>
      </c>
      <c r="I113" s="82"/>
      <c r="J113" s="9"/>
    </row>
    <row r="114" spans="1:10" ht="16.8" customHeight="1" x14ac:dyDescent="0.25">
      <c r="A114" s="86"/>
      <c r="B114" s="131"/>
      <c r="C114" s="81" t="s">
        <v>5</v>
      </c>
      <c r="D114" s="79">
        <v>147</v>
      </c>
      <c r="E114" s="79"/>
      <c r="F114" s="82"/>
      <c r="G114" s="80">
        <f t="shared" si="5"/>
        <v>11.25</v>
      </c>
      <c r="H114" s="91"/>
      <c r="I114" s="82"/>
      <c r="J114" s="9"/>
    </row>
    <row r="115" spans="1:10" ht="16.8" customHeight="1" x14ac:dyDescent="0.25">
      <c r="A115" s="86"/>
      <c r="B115" s="131"/>
      <c r="C115" s="81" t="s">
        <v>6</v>
      </c>
      <c r="D115" s="79">
        <v>36</v>
      </c>
      <c r="E115" s="79"/>
      <c r="F115" s="82"/>
      <c r="G115" s="80">
        <f t="shared" si="5"/>
        <v>-0.75510204081632648</v>
      </c>
      <c r="H115" s="91"/>
      <c r="I115" s="82"/>
      <c r="J115" s="9"/>
    </row>
    <row r="116" spans="1:10" ht="16.8" customHeight="1" x14ac:dyDescent="0.25">
      <c r="A116" s="86"/>
      <c r="B116" s="131"/>
      <c r="C116" s="81" t="s">
        <v>7</v>
      </c>
      <c r="D116" s="79">
        <v>4</v>
      </c>
      <c r="E116" s="79">
        <f>+SUM(D114:D116)</f>
        <v>187</v>
      </c>
      <c r="F116" s="82"/>
      <c r="G116" s="80">
        <f>+(D116-D115)/D115</f>
        <v>-0.88888888888888884</v>
      </c>
      <c r="H116" s="91">
        <f>+(E116-E113)/E113</f>
        <v>3.888888888888889E-2</v>
      </c>
      <c r="I116" s="82"/>
      <c r="J116" s="9"/>
    </row>
    <row r="117" spans="1:10" ht="16.8" customHeight="1" x14ac:dyDescent="0.25">
      <c r="A117" s="86"/>
      <c r="B117" s="131"/>
      <c r="C117" s="81" t="s">
        <v>8</v>
      </c>
      <c r="D117" s="79">
        <v>176</v>
      </c>
      <c r="E117" s="79"/>
      <c r="F117" s="82"/>
      <c r="G117" s="80">
        <f>+(D117-D116)/D116</f>
        <v>43</v>
      </c>
      <c r="H117" s="91"/>
      <c r="I117" s="82"/>
      <c r="J117" s="9"/>
    </row>
    <row r="118" spans="1:10" ht="16.8" customHeight="1" x14ac:dyDescent="0.25">
      <c r="A118" s="86"/>
      <c r="B118" s="131"/>
      <c r="C118" s="81" t="s">
        <v>9</v>
      </c>
      <c r="D118" s="79">
        <v>37</v>
      </c>
      <c r="E118" s="79"/>
      <c r="F118" s="82"/>
      <c r="G118" s="80">
        <f t="shared" ref="G118:G120" si="6">+(D118-D117)/D117</f>
        <v>-0.78977272727272729</v>
      </c>
      <c r="H118" s="91"/>
      <c r="I118" s="82"/>
      <c r="J118" s="9"/>
    </row>
    <row r="119" spans="1:10" ht="16.8" customHeight="1" x14ac:dyDescent="0.25">
      <c r="A119" s="86"/>
      <c r="B119" s="131"/>
      <c r="C119" s="81" t="s">
        <v>10</v>
      </c>
      <c r="D119" s="79">
        <v>8</v>
      </c>
      <c r="E119" s="79">
        <f>+SUM(D117:D119)</f>
        <v>221</v>
      </c>
      <c r="F119" s="82"/>
      <c r="G119" s="80">
        <f t="shared" si="6"/>
        <v>-0.78378378378378377</v>
      </c>
      <c r="H119" s="91">
        <f>+(E119-E116)/E116</f>
        <v>0.18181818181818182</v>
      </c>
      <c r="I119" s="82"/>
      <c r="J119" s="9"/>
    </row>
    <row r="120" spans="1:10" ht="16.8" customHeight="1" x14ac:dyDescent="0.25">
      <c r="A120" s="86"/>
      <c r="B120" s="131"/>
      <c r="C120" s="81" t="s">
        <v>11</v>
      </c>
      <c r="D120" s="79">
        <v>153</v>
      </c>
      <c r="E120" s="79"/>
      <c r="F120" s="82"/>
      <c r="G120" s="80">
        <f t="shared" si="6"/>
        <v>18.125</v>
      </c>
      <c r="H120" s="92"/>
      <c r="I120" s="82"/>
      <c r="J120" s="9"/>
    </row>
    <row r="121" spans="1:10" ht="16.8" customHeight="1" x14ac:dyDescent="0.25">
      <c r="A121" s="86"/>
      <c r="B121" s="131"/>
      <c r="C121" s="81" t="s">
        <v>12</v>
      </c>
      <c r="D121" s="79">
        <v>27</v>
      </c>
      <c r="E121" s="79"/>
      <c r="F121" s="82"/>
      <c r="G121" s="80">
        <v>-0.73076923076923073</v>
      </c>
      <c r="H121" s="92"/>
      <c r="I121" s="82"/>
      <c r="J121" s="9"/>
    </row>
    <row r="122" spans="1:10" ht="16.8" customHeight="1" x14ac:dyDescent="0.25">
      <c r="A122" s="86"/>
      <c r="B122" s="132"/>
      <c r="C122" s="81" t="s">
        <v>13</v>
      </c>
      <c r="D122" s="79">
        <v>5</v>
      </c>
      <c r="E122" s="93">
        <f>+SUM(D120:D122)</f>
        <v>185</v>
      </c>
      <c r="F122" s="82">
        <f>+SUM(D111:D122)</f>
        <v>773</v>
      </c>
      <c r="G122" s="94">
        <f>+(D122-D121)/D121</f>
        <v>-0.81481481481481477</v>
      </c>
      <c r="H122" s="41">
        <f>+(E122-E119)/E119</f>
        <v>-0.16289592760180996</v>
      </c>
      <c r="I122" s="95">
        <f>+(F122-F110)/F110</f>
        <v>-0.51657285803627262</v>
      </c>
      <c r="J122" s="9"/>
    </row>
    <row r="123" spans="1:10" ht="16.8" customHeight="1" x14ac:dyDescent="0.25">
      <c r="A123" s="86"/>
      <c r="B123" s="138">
        <v>2023</v>
      </c>
      <c r="C123" s="98" t="s">
        <v>2</v>
      </c>
      <c r="D123" s="96">
        <v>134</v>
      </c>
      <c r="E123" s="15"/>
      <c r="F123" s="102"/>
      <c r="G123" s="100">
        <f>+(D123-D122)/D122</f>
        <v>25.8</v>
      </c>
      <c r="H123" s="35"/>
      <c r="I123" s="104"/>
      <c r="J123" s="9"/>
    </row>
    <row r="124" spans="1:10" ht="16.8" customHeight="1" x14ac:dyDescent="0.25">
      <c r="A124" s="86"/>
      <c r="B124" s="131"/>
      <c r="C124" s="99" t="s">
        <v>3</v>
      </c>
      <c r="D124" s="97">
        <v>36</v>
      </c>
      <c r="F124" s="103"/>
      <c r="G124" s="101">
        <f t="shared" ref="G124" si="7">+(D124-D123)/D123</f>
        <v>-0.73134328358208955</v>
      </c>
      <c r="H124" s="32"/>
      <c r="I124" s="105"/>
      <c r="J124" s="9"/>
    </row>
    <row r="125" spans="1:10" ht="16.8" customHeight="1" x14ac:dyDescent="0.25">
      <c r="A125" s="86"/>
      <c r="B125" s="131"/>
      <c r="C125" s="110" t="s">
        <v>4</v>
      </c>
      <c r="D125" s="111">
        <v>13</v>
      </c>
      <c r="E125" s="70">
        <f>+SUM(D123:D125)</f>
        <v>183</v>
      </c>
      <c r="F125" s="112"/>
      <c r="G125" s="113">
        <f>+(D125-D124)/D124</f>
        <v>-0.63888888888888884</v>
      </c>
      <c r="H125" s="41">
        <f>+(E125-E122)/E122</f>
        <v>-1.0810810810810811E-2</v>
      </c>
      <c r="I125" s="114"/>
      <c r="J125" s="9"/>
    </row>
    <row r="126" spans="1:10" ht="16.8" customHeight="1" x14ac:dyDescent="0.25">
      <c r="A126" s="86"/>
      <c r="B126" s="131"/>
      <c r="C126" s="110" t="s">
        <v>5</v>
      </c>
      <c r="D126" s="111">
        <v>153</v>
      </c>
      <c r="E126" s="70"/>
      <c r="F126" s="112"/>
      <c r="G126" s="113">
        <f t="shared" ref="G126:G132" si="8">+(D126-D125)/D125</f>
        <v>10.76923076923077</v>
      </c>
      <c r="H126" s="41"/>
      <c r="I126" s="114"/>
      <c r="J126" s="9"/>
    </row>
    <row r="127" spans="1:10" ht="16.8" customHeight="1" x14ac:dyDescent="0.25">
      <c r="A127" s="86"/>
      <c r="B127" s="131"/>
      <c r="C127" s="110" t="s">
        <v>6</v>
      </c>
      <c r="D127" s="111">
        <v>64</v>
      </c>
      <c r="E127" s="70"/>
      <c r="F127" s="112"/>
      <c r="G127" s="113">
        <f t="shared" si="8"/>
        <v>-0.5816993464052288</v>
      </c>
      <c r="H127" s="41"/>
      <c r="I127" s="114"/>
      <c r="J127" s="9"/>
    </row>
    <row r="128" spans="1:10" ht="16.8" customHeight="1" x14ac:dyDescent="0.25">
      <c r="A128" s="86"/>
      <c r="B128" s="131"/>
      <c r="C128" s="110" t="s">
        <v>7</v>
      </c>
      <c r="D128" s="111">
        <v>24</v>
      </c>
      <c r="E128" s="70">
        <f>+SUM(D123:D128)</f>
        <v>424</v>
      </c>
      <c r="F128" s="112"/>
      <c r="G128" s="113">
        <f t="shared" si="8"/>
        <v>-0.625</v>
      </c>
      <c r="H128" s="41">
        <f>+(E128-E125)/E125</f>
        <v>1.3169398907103824</v>
      </c>
      <c r="I128" s="114"/>
      <c r="J128" s="9"/>
    </row>
    <row r="129" spans="1:10" ht="16.8" customHeight="1" x14ac:dyDescent="0.25">
      <c r="A129" s="86"/>
      <c r="B129" s="131"/>
      <c r="C129" s="110" t="s">
        <v>8</v>
      </c>
      <c r="D129" s="111">
        <v>165</v>
      </c>
      <c r="E129" s="70"/>
      <c r="F129" s="112"/>
      <c r="G129" s="113">
        <f t="shared" si="8"/>
        <v>5.875</v>
      </c>
      <c r="H129" s="41"/>
      <c r="I129" s="114"/>
      <c r="J129" s="9"/>
    </row>
    <row r="130" spans="1:10" ht="16.8" customHeight="1" x14ac:dyDescent="0.25">
      <c r="A130" s="86"/>
      <c r="B130" s="131"/>
      <c r="C130" s="110" t="s">
        <v>9</v>
      </c>
      <c r="D130" s="111">
        <v>48</v>
      </c>
      <c r="E130" s="70"/>
      <c r="F130" s="112"/>
      <c r="G130" s="113">
        <f t="shared" si="8"/>
        <v>-0.70909090909090911</v>
      </c>
      <c r="H130" s="41"/>
      <c r="I130" s="114"/>
      <c r="J130" s="9"/>
    </row>
    <row r="131" spans="1:10" ht="16.8" customHeight="1" x14ac:dyDescent="0.25">
      <c r="A131" s="86"/>
      <c r="B131" s="131"/>
      <c r="C131" s="110" t="s">
        <v>10</v>
      </c>
      <c r="D131" s="111">
        <v>22</v>
      </c>
      <c r="E131" s="70">
        <f>+SUM(D129:D131)</f>
        <v>235</v>
      </c>
      <c r="F131" s="112"/>
      <c r="G131" s="113">
        <f t="shared" si="8"/>
        <v>-0.54166666666666663</v>
      </c>
      <c r="H131" s="41">
        <f>+(E131-E128)/E128</f>
        <v>-0.44575471698113206</v>
      </c>
      <c r="I131" s="114"/>
      <c r="J131" s="9"/>
    </row>
    <row r="132" spans="1:10" ht="16.8" customHeight="1" x14ac:dyDescent="0.25">
      <c r="A132" s="86"/>
      <c r="B132" s="131"/>
      <c r="C132" s="110" t="s">
        <v>11</v>
      </c>
      <c r="D132" s="111">
        <v>152</v>
      </c>
      <c r="E132" s="70"/>
      <c r="F132" s="112"/>
      <c r="G132" s="113">
        <f t="shared" si="8"/>
        <v>5.9090909090909092</v>
      </c>
      <c r="H132" s="41"/>
      <c r="I132" s="114"/>
      <c r="J132" s="9"/>
    </row>
    <row r="133" spans="1:10" ht="16.8" customHeight="1" x14ac:dyDescent="0.25">
      <c r="A133" s="86"/>
      <c r="B133" s="131"/>
      <c r="C133" s="110" t="s">
        <v>12</v>
      </c>
      <c r="D133" s="111">
        <v>39</v>
      </c>
      <c r="E133" s="70"/>
      <c r="F133" s="112"/>
      <c r="G133" s="113">
        <f>+(D133-D132)/D132</f>
        <v>-0.74342105263157898</v>
      </c>
      <c r="H133" s="41"/>
      <c r="I133" s="114"/>
      <c r="J133" s="9"/>
    </row>
    <row r="134" spans="1:10" ht="16.8" customHeight="1" x14ac:dyDescent="0.25">
      <c r="A134" s="86"/>
      <c r="B134" s="132"/>
      <c r="C134" s="106" t="s">
        <v>13</v>
      </c>
      <c r="D134" s="107">
        <v>16</v>
      </c>
      <c r="E134" s="19">
        <f>+SUM(D132:D134)</f>
        <v>207</v>
      </c>
      <c r="F134" s="108">
        <f>+SUM(D123:D134)</f>
        <v>866</v>
      </c>
      <c r="G134" s="115">
        <f>+(D134-D133)/D133</f>
        <v>-0.58974358974358976</v>
      </c>
      <c r="H134" s="34">
        <f>+(E134-E131)/E131</f>
        <v>-0.11914893617021277</v>
      </c>
      <c r="I134" s="109">
        <f>+(F134-F122)/F122</f>
        <v>0.1203104786545925</v>
      </c>
      <c r="J134" s="9"/>
    </row>
    <row r="135" spans="1:10" ht="16.8" customHeight="1" x14ac:dyDescent="0.25">
      <c r="A135" s="86"/>
      <c r="B135" s="138">
        <v>2024</v>
      </c>
      <c r="C135" s="98" t="s">
        <v>2</v>
      </c>
      <c r="D135" s="96">
        <v>128</v>
      </c>
      <c r="E135" s="15"/>
      <c r="F135" s="102"/>
      <c r="G135" s="100">
        <f>+(D135-D134)/D134</f>
        <v>7</v>
      </c>
      <c r="H135" s="35"/>
      <c r="I135" s="104"/>
      <c r="J135" s="9"/>
    </row>
    <row r="136" spans="1:10" ht="16.8" customHeight="1" x14ac:dyDescent="0.25">
      <c r="A136" s="86"/>
      <c r="B136" s="131"/>
      <c r="C136" s="99" t="s">
        <v>3</v>
      </c>
      <c r="D136" s="97">
        <v>59</v>
      </c>
      <c r="F136" s="103"/>
      <c r="G136" s="101">
        <f t="shared" ref="G136:G143" si="9">+(D136-D135)/D135</f>
        <v>-0.5390625</v>
      </c>
      <c r="H136" s="32"/>
      <c r="I136" s="105"/>
      <c r="J136" s="9"/>
    </row>
    <row r="137" spans="1:10" ht="16.8" customHeight="1" x14ac:dyDescent="0.25">
      <c r="A137" s="86"/>
      <c r="B137" s="131"/>
      <c r="C137" s="110" t="s">
        <v>4</v>
      </c>
      <c r="D137" s="111">
        <v>30</v>
      </c>
      <c r="E137" s="70">
        <f>+SUM(D135:D137)</f>
        <v>217</v>
      </c>
      <c r="F137" s="112"/>
      <c r="G137" s="101">
        <f t="shared" si="9"/>
        <v>-0.49152542372881358</v>
      </c>
      <c r="H137" s="41">
        <f>+(E137-E134)/E134</f>
        <v>4.8309178743961352E-2</v>
      </c>
      <c r="I137" s="114"/>
      <c r="J137" s="9"/>
    </row>
    <row r="138" spans="1:10" ht="16.8" customHeight="1" x14ac:dyDescent="0.25">
      <c r="A138" s="86"/>
      <c r="B138" s="131"/>
      <c r="C138" s="110" t="s">
        <v>5</v>
      </c>
      <c r="D138" s="111">
        <v>130</v>
      </c>
      <c r="E138" s="70"/>
      <c r="F138" s="112"/>
      <c r="G138" s="101">
        <f t="shared" si="9"/>
        <v>3.3333333333333335</v>
      </c>
      <c r="H138" s="41"/>
      <c r="I138" s="114"/>
      <c r="J138" s="9"/>
    </row>
    <row r="139" spans="1:10" ht="16.8" customHeight="1" x14ac:dyDescent="0.25">
      <c r="A139" s="86"/>
      <c r="B139" s="131"/>
      <c r="C139" s="110" t="s">
        <v>6</v>
      </c>
      <c r="D139" s="111">
        <v>54</v>
      </c>
      <c r="E139" s="70"/>
      <c r="F139" s="112"/>
      <c r="G139" s="101">
        <f t="shared" si="9"/>
        <v>-0.58461538461538465</v>
      </c>
      <c r="H139" s="41"/>
      <c r="I139" s="114"/>
      <c r="J139" s="9"/>
    </row>
    <row r="140" spans="1:10" ht="16.8" customHeight="1" x14ac:dyDescent="0.25">
      <c r="A140" s="86"/>
      <c r="B140" s="131"/>
      <c r="C140" s="110" t="s">
        <v>7</v>
      </c>
      <c r="D140" s="111">
        <v>27</v>
      </c>
      <c r="E140" s="70">
        <f>+SUM(D138:D140)</f>
        <v>211</v>
      </c>
      <c r="F140" s="112"/>
      <c r="G140" s="113">
        <f t="shared" si="9"/>
        <v>-0.5</v>
      </c>
      <c r="H140" s="41">
        <f>+(E140-E137)/E137</f>
        <v>-2.7649769585253458E-2</v>
      </c>
      <c r="I140" s="114"/>
      <c r="J140" s="9"/>
    </row>
    <row r="141" spans="1:10" ht="16.8" customHeight="1" x14ac:dyDescent="0.25">
      <c r="A141" s="86"/>
      <c r="B141" s="131"/>
      <c r="C141" s="110" t="s">
        <v>8</v>
      </c>
      <c r="D141" s="111">
        <v>165</v>
      </c>
      <c r="E141" s="70"/>
      <c r="F141" s="112"/>
      <c r="G141" s="113">
        <f t="shared" si="9"/>
        <v>5.1111111111111107</v>
      </c>
      <c r="H141" s="41"/>
      <c r="I141" s="114"/>
      <c r="J141" s="9"/>
    </row>
    <row r="142" spans="1:10" ht="16.8" customHeight="1" x14ac:dyDescent="0.25">
      <c r="A142" s="86"/>
      <c r="B142" s="131"/>
      <c r="C142" s="110" t="s">
        <v>9</v>
      </c>
      <c r="D142" s="111">
        <v>51</v>
      </c>
      <c r="E142" s="70"/>
      <c r="F142" s="112"/>
      <c r="G142" s="113">
        <f t="shared" si="9"/>
        <v>-0.69090909090909092</v>
      </c>
      <c r="H142" s="41"/>
      <c r="I142" s="114"/>
      <c r="J142" s="9"/>
    </row>
    <row r="143" spans="1:10" ht="16.8" customHeight="1" x14ac:dyDescent="0.25">
      <c r="A143" s="86"/>
      <c r="B143" s="132"/>
      <c r="C143" s="106" t="s">
        <v>10</v>
      </c>
      <c r="D143" s="107">
        <v>6</v>
      </c>
      <c r="E143" s="19">
        <f>+SUM(D141:D143)</f>
        <v>222</v>
      </c>
      <c r="F143" s="108"/>
      <c r="G143" s="115">
        <f t="shared" si="9"/>
        <v>-0.88235294117647056</v>
      </c>
      <c r="H143" s="34">
        <f>+(E143-E140)/E140</f>
        <v>5.2132701421800945E-2</v>
      </c>
      <c r="I143" s="109"/>
      <c r="J143" s="9"/>
    </row>
    <row r="144" spans="1:10" x14ac:dyDescent="0.25">
      <c r="A144" s="6"/>
      <c r="B144" s="116"/>
      <c r="C144" s="117"/>
      <c r="D144" s="118"/>
      <c r="E144" s="93"/>
      <c r="F144" s="119"/>
      <c r="G144" s="120"/>
      <c r="H144" s="121"/>
      <c r="I144" s="122"/>
    </row>
    <row r="146" spans="5:8" ht="14.4" thickBot="1" x14ac:dyDescent="0.3">
      <c r="E146" s="88"/>
      <c r="F146" s="88"/>
      <c r="G146" s="88"/>
      <c r="H146" s="88"/>
    </row>
    <row r="147" spans="5:8" x14ac:dyDescent="0.25">
      <c r="E147" s="127" t="s">
        <v>67</v>
      </c>
      <c r="F147" s="128"/>
      <c r="G147" s="128"/>
      <c r="H147" s="129"/>
    </row>
    <row r="148" spans="5:8" x14ac:dyDescent="0.25">
      <c r="E148" s="124" t="s">
        <v>68</v>
      </c>
      <c r="F148" s="125"/>
      <c r="G148" s="125"/>
      <c r="H148" s="126"/>
    </row>
  </sheetData>
  <mergeCells count="16">
    <mergeCell ref="E148:H148"/>
    <mergeCell ref="E147:H147"/>
    <mergeCell ref="B111:B122"/>
    <mergeCell ref="B15:B26"/>
    <mergeCell ref="B13:C14"/>
    <mergeCell ref="D13:F13"/>
    <mergeCell ref="G13:I13"/>
    <mergeCell ref="B99:B110"/>
    <mergeCell ref="B27:B38"/>
    <mergeCell ref="B39:B50"/>
    <mergeCell ref="B51:B62"/>
    <mergeCell ref="B63:B74"/>
    <mergeCell ref="B75:B86"/>
    <mergeCell ref="B87:B98"/>
    <mergeCell ref="B123:B134"/>
    <mergeCell ref="B135:B143"/>
  </mergeCell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1"/>
  <sheetViews>
    <sheetView zoomScale="115" zoomScaleNormal="115" workbookViewId="0">
      <selection activeCell="B20" sqref="B20"/>
    </sheetView>
  </sheetViews>
  <sheetFormatPr baseColWidth="10" defaultRowHeight="14.4" x14ac:dyDescent="0.3"/>
  <cols>
    <col min="1" max="1" width="43.21875" style="54" bestFit="1" customWidth="1"/>
    <col min="2" max="2" width="70" style="55" customWidth="1"/>
    <col min="3" max="21" width="11" style="21"/>
  </cols>
  <sheetData>
    <row r="1" spans="1:2" x14ac:dyDescent="0.3">
      <c r="A1" s="83"/>
      <c r="B1" s="84"/>
    </row>
    <row r="2" spans="1:2" x14ac:dyDescent="0.3">
      <c r="A2" s="140" t="s">
        <v>62</v>
      </c>
      <c r="B2" s="141"/>
    </row>
    <row r="4" spans="1:2" x14ac:dyDescent="0.3">
      <c r="A4" s="139" t="s">
        <v>60</v>
      </c>
      <c r="B4" s="139"/>
    </row>
    <row r="5" spans="1:2" x14ac:dyDescent="0.3">
      <c r="A5" s="54" t="s">
        <v>63</v>
      </c>
      <c r="B5" s="55" t="s">
        <v>64</v>
      </c>
    </row>
    <row r="8" spans="1:2" ht="27.6" x14ac:dyDescent="0.3">
      <c r="A8" s="54" t="s">
        <v>65</v>
      </c>
      <c r="B8" s="55" t="s">
        <v>56</v>
      </c>
    </row>
    <row r="11" spans="1:2" x14ac:dyDescent="0.3">
      <c r="A11" s="54" t="s">
        <v>57</v>
      </c>
      <c r="B11" s="55" t="s">
        <v>58</v>
      </c>
    </row>
    <row r="14" spans="1:2" x14ac:dyDescent="0.3">
      <c r="A14" s="54" t="s">
        <v>39</v>
      </c>
      <c r="B14" s="55" t="s">
        <v>40</v>
      </c>
    </row>
    <row r="17" spans="1:2" x14ac:dyDescent="0.3">
      <c r="A17" s="54" t="s">
        <v>41</v>
      </c>
      <c r="B17" s="55" t="s">
        <v>42</v>
      </c>
    </row>
    <row r="18" spans="1:2" x14ac:dyDescent="0.3">
      <c r="B18" s="56" t="s">
        <v>43</v>
      </c>
    </row>
    <row r="19" spans="1:2" x14ac:dyDescent="0.3">
      <c r="B19" s="56"/>
    </row>
    <row r="20" spans="1:2" ht="55.2" x14ac:dyDescent="0.3">
      <c r="A20" s="57" t="s">
        <v>52</v>
      </c>
      <c r="B20" s="55" t="s">
        <v>53</v>
      </c>
    </row>
    <row r="21" spans="1:2" ht="69" x14ac:dyDescent="0.3">
      <c r="B21" s="55" t="s">
        <v>54</v>
      </c>
    </row>
    <row r="22" spans="1:2" x14ac:dyDescent="0.3">
      <c r="B22" s="56" t="s">
        <v>55</v>
      </c>
    </row>
    <row r="23" spans="1:2" x14ac:dyDescent="0.3">
      <c r="B23" s="56"/>
    </row>
    <row r="25" spans="1:2" ht="55.2" x14ac:dyDescent="0.3">
      <c r="A25" s="57" t="s">
        <v>44</v>
      </c>
      <c r="B25" s="55" t="s">
        <v>48</v>
      </c>
    </row>
    <row r="27" spans="1:2" x14ac:dyDescent="0.3">
      <c r="A27" s="139" t="s">
        <v>59</v>
      </c>
      <c r="B27" s="139"/>
    </row>
    <row r="29" spans="1:2" ht="27.6" x14ac:dyDescent="0.3">
      <c r="A29" s="54" t="s">
        <v>46</v>
      </c>
      <c r="B29" s="55" t="s">
        <v>49</v>
      </c>
    </row>
    <row r="35" spans="1:2" ht="27.6" x14ac:dyDescent="0.3">
      <c r="A35" s="54" t="s">
        <v>45</v>
      </c>
      <c r="B35" s="55" t="s">
        <v>50</v>
      </c>
    </row>
    <row r="41" spans="1:2" ht="27.6" x14ac:dyDescent="0.3">
      <c r="A41" s="54" t="s">
        <v>47</v>
      </c>
      <c r="B41" s="55" t="s">
        <v>51</v>
      </c>
    </row>
  </sheetData>
  <mergeCells count="3">
    <mergeCell ref="A27:B27"/>
    <mergeCell ref="A4:B4"/>
    <mergeCell ref="A2:B2"/>
  </mergeCells>
  <hyperlinks>
    <hyperlink ref="B18" r:id="rId1" xr:uid="{00000000-0004-0000-0300-000000000000}"/>
    <hyperlink ref="B22" r:id="rId2" xr:uid="{00000000-0004-0000-03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EJECUCIONES PRESUPUESTARIAS</vt:lpstr>
      <vt:lpstr>GRAFICO</vt:lpstr>
      <vt:lpstr>EJECUCIÓN PRESUPUESTARIA</vt:lpstr>
      <vt:lpstr>METADATOS</vt:lpstr>
      <vt:lpstr>'EJECUCIÓN PRESUPUESTARIA'!Área_de_impresión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2024-09-18T16:01:19Z</dcterms:modified>
</cp:coreProperties>
</file>